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tabRatio="380" activeTab="0"/>
  </bookViews>
  <sheets>
    <sheet name="Sheet1" sheetId="1" r:id="rId1"/>
    <sheet name="Sheet2" sheetId="2" r:id="rId2"/>
    <sheet name="Sheet3" sheetId="3" r:id="rId3"/>
  </sheets>
  <definedNames>
    <definedName name="_xlnm.Print_Area" localSheetId="0">'Sheet1'!$A$1:$K$54</definedName>
    <definedName name="_xlnm.Print_Area" localSheetId="1">'Sheet2'!$B$1:$J$49</definedName>
    <definedName name="_xlnm.Print_Area" localSheetId="2">'Sheet3'!$A$1:$H$142</definedName>
  </definedNames>
  <calcPr fullCalcOnLoad="1"/>
</workbook>
</file>

<file path=xl/sharedStrings.xml><?xml version="1.0" encoding="utf-8"?>
<sst xmlns="http://schemas.openxmlformats.org/spreadsheetml/2006/main" count="280" uniqueCount="206">
  <si>
    <t xml:space="preserve">There are no comparative figures for the preceding year corresponding quarter and the preceding year </t>
  </si>
  <si>
    <t>corresponding cumulative period since the Group was only listed on the KLSE on 15 December 1999.</t>
  </si>
  <si>
    <t>Turnover</t>
  </si>
  <si>
    <t>Investment income</t>
  </si>
  <si>
    <t>Other income including</t>
  </si>
  <si>
    <t>interest income</t>
  </si>
  <si>
    <t>Less interest on borrowings</t>
  </si>
  <si>
    <t>Exceptional items</t>
  </si>
  <si>
    <t>Share in results of associated companies</t>
  </si>
  <si>
    <t xml:space="preserve">Profit/(loss) before taxation, minority </t>
  </si>
  <si>
    <t>interests and extraordinary items</t>
  </si>
  <si>
    <t>Taxation</t>
  </si>
  <si>
    <t>Less minority interests</t>
  </si>
  <si>
    <t>members of the company</t>
  </si>
  <si>
    <t>Earnings per share based on 2(j) above</t>
  </si>
  <si>
    <t>Basic (sen)</t>
  </si>
  <si>
    <t>Fully diluted (sen)</t>
  </si>
  <si>
    <t>Dividend description</t>
  </si>
  <si>
    <t>(a)</t>
  </si>
  <si>
    <t>(b)</t>
  </si>
  <si>
    <t>(c)</t>
  </si>
  <si>
    <t>(d)</t>
  </si>
  <si>
    <t>(e)</t>
  </si>
  <si>
    <t>(f)</t>
  </si>
  <si>
    <t>(g)</t>
  </si>
  <si>
    <t>(h)</t>
  </si>
  <si>
    <t>(ii)</t>
  </si>
  <si>
    <t>(i)</t>
  </si>
  <si>
    <t>(j)</t>
  </si>
  <si>
    <t>Extraordinary items</t>
  </si>
  <si>
    <t>(iii)</t>
  </si>
  <si>
    <t>(l)</t>
  </si>
  <si>
    <t>(k)</t>
  </si>
  <si>
    <t>Profit/(loss) after taxation and</t>
  </si>
  <si>
    <t>extraordinary items attributable to</t>
  </si>
  <si>
    <t xml:space="preserve">Profit/(loss) after taxation before  </t>
  </si>
  <si>
    <t>minority interests</t>
  </si>
  <si>
    <t>Profit/(loss) after taxation attributable</t>
  </si>
  <si>
    <t>to members of the company</t>
  </si>
  <si>
    <t>Extraordinary items attributable</t>
  </si>
  <si>
    <t>on borrowings, depreciation and</t>
  </si>
  <si>
    <t>Operating profit/(loss) after interest</t>
  </si>
  <si>
    <t>Corr Quarter</t>
  </si>
  <si>
    <t>Corr Period</t>
  </si>
  <si>
    <t>RM'000</t>
  </si>
  <si>
    <t>INDIVIDUAL PERIOD</t>
  </si>
  <si>
    <t>CUMULATIVE PERIOD</t>
  </si>
  <si>
    <t>Fixed assets</t>
  </si>
  <si>
    <t>Investment in Associated Companies</t>
  </si>
  <si>
    <t>Long Term Investments</t>
  </si>
  <si>
    <t>Current assets</t>
  </si>
  <si>
    <t>Stocks</t>
  </si>
  <si>
    <t>Short term investments</t>
  </si>
  <si>
    <t>Cash</t>
  </si>
  <si>
    <t>Current liabilities</t>
  </si>
  <si>
    <t>Trade creditors</t>
  </si>
  <si>
    <t>Other creditors</t>
  </si>
  <si>
    <t>Provision for taxation</t>
  </si>
  <si>
    <t>Net current assets/(liabilities)</t>
  </si>
  <si>
    <t>Shareholders' funds</t>
  </si>
  <si>
    <t>Share capital</t>
  </si>
  <si>
    <t>Reserves</t>
  </si>
  <si>
    <t>Minority interests</t>
  </si>
  <si>
    <t>Long term borrowings</t>
  </si>
  <si>
    <t>Intangibles</t>
  </si>
  <si>
    <t>As at</t>
  </si>
  <si>
    <t>Quarter ended</t>
  </si>
  <si>
    <t>Year To Date</t>
  </si>
  <si>
    <t>HP and lease creditors</t>
  </si>
  <si>
    <t>Deferred taxation</t>
  </si>
  <si>
    <t>Net tangible asset per share (RM)</t>
  </si>
  <si>
    <t>CONSOLIDATED INCOME STATEMENT</t>
  </si>
  <si>
    <t>N/A</t>
  </si>
  <si>
    <t>Preceding year</t>
  </si>
  <si>
    <t>Current</t>
  </si>
  <si>
    <t>Cumulative</t>
  </si>
  <si>
    <t>Quarter</t>
  </si>
  <si>
    <t>Current year</t>
  </si>
  <si>
    <t>RM’000</t>
  </si>
  <si>
    <t>1.</t>
  </si>
  <si>
    <t>2.</t>
  </si>
  <si>
    <t>3.</t>
  </si>
  <si>
    <t>4.</t>
  </si>
  <si>
    <t>5.</t>
  </si>
  <si>
    <t>6.</t>
  </si>
  <si>
    <t>7.</t>
  </si>
  <si>
    <t>8.</t>
  </si>
  <si>
    <t>9.</t>
  </si>
  <si>
    <t>10.</t>
  </si>
  <si>
    <t>11.</t>
  </si>
  <si>
    <t>12.</t>
  </si>
  <si>
    <t>13.</t>
  </si>
  <si>
    <t>14.</t>
  </si>
  <si>
    <t>15.</t>
  </si>
  <si>
    <t>16.</t>
  </si>
  <si>
    <t>17.</t>
  </si>
  <si>
    <t>18.</t>
  </si>
  <si>
    <t>19.</t>
  </si>
  <si>
    <t>20.</t>
  </si>
  <si>
    <t>Dividend</t>
  </si>
  <si>
    <t>Prospects for the Current Financial Year</t>
  </si>
  <si>
    <t>Review of Performance of the Company and its Principal Subsidiaries</t>
  </si>
  <si>
    <t>Material Changes in the Quarterly Results Compared to the Results of the Preceding Quarter</t>
  </si>
  <si>
    <t>Segmental Reporting</t>
  </si>
  <si>
    <t>Material Litigation</t>
  </si>
  <si>
    <t>Issuance and repayment of debts and changes in equity</t>
  </si>
  <si>
    <t>Group Borrowings and Debt Securities</t>
  </si>
  <si>
    <t>Contingent Liabilities</t>
  </si>
  <si>
    <t>Accounting Policies</t>
  </si>
  <si>
    <t>Exceptional Items</t>
  </si>
  <si>
    <t>Extraordinary Items</t>
  </si>
  <si>
    <t>Pre-Acquisition Profit</t>
  </si>
  <si>
    <t>Profit on Sale of Investments and/or Properties</t>
  </si>
  <si>
    <t>Quoted Securities</t>
  </si>
  <si>
    <t>Changes in the Composition of the Group</t>
  </si>
  <si>
    <t>Status of Corporate Proposals</t>
  </si>
  <si>
    <t>Seasonal or Cyclical Factors</t>
  </si>
  <si>
    <t>Off Balance Sheet Financial Instruments</t>
  </si>
  <si>
    <t>Term loans</t>
  </si>
  <si>
    <t xml:space="preserve">  NIL</t>
  </si>
  <si>
    <t xml:space="preserve">amortisation, exceptional items but </t>
  </si>
  <si>
    <t xml:space="preserve">before income tax, minority interest </t>
  </si>
  <si>
    <t>and extraordinary items</t>
  </si>
  <si>
    <t>Less depreciation and amortisation</t>
  </si>
  <si>
    <t>APM AUTOMOTIVE HOLDINGS BERHAD</t>
  </si>
  <si>
    <t>(Company No. 424838-D)</t>
  </si>
  <si>
    <t>(Incorporated in Malaysia)</t>
  </si>
  <si>
    <t>APM AUTOMOTIVE HOLDINGS BERHAD (424838-D)</t>
  </si>
  <si>
    <t>Short term borrowings (unsecured)</t>
  </si>
  <si>
    <t>Proposed dividends</t>
  </si>
  <si>
    <t>Other long term liabilities</t>
  </si>
  <si>
    <t>Currency</t>
  </si>
  <si>
    <t>Japanese Yen ('000)</t>
  </si>
  <si>
    <t>Sterling Pound ('000)</t>
  </si>
  <si>
    <t>Outstanding contract</t>
  </si>
  <si>
    <t>Equivalent amount in</t>
  </si>
  <si>
    <t>RM ('000)</t>
  </si>
  <si>
    <t>Expiry date</t>
  </si>
  <si>
    <t>There were no extraordinary items for the financial quarter under review.</t>
  </si>
  <si>
    <t>There were no exceptional items for the financial quarter under review.</t>
  </si>
  <si>
    <t>Malaysian taxation</t>
  </si>
  <si>
    <t>- Income tax</t>
  </si>
  <si>
    <t>-- Current year</t>
  </si>
  <si>
    <t>-- Prior year</t>
  </si>
  <si>
    <t>- Deferred tax</t>
  </si>
  <si>
    <t>Foreign taxation</t>
  </si>
  <si>
    <t>There were no sales of investments and/or properties for the financial quarter under review.</t>
  </si>
  <si>
    <t>There were no changes in the composition of the Group for the financial quarter under review.</t>
  </si>
  <si>
    <t>Due from associated companies</t>
  </si>
  <si>
    <t>Total borrowings</t>
  </si>
  <si>
    <t>Amount due within the next 12 months</t>
  </si>
  <si>
    <t>Unsecured</t>
  </si>
  <si>
    <t>- Bills payable</t>
  </si>
  <si>
    <t>- Bank overdrafts</t>
  </si>
  <si>
    <t>- Revolving credit</t>
  </si>
  <si>
    <t>Operating profit before interest on</t>
  </si>
  <si>
    <t>borrowings, depreciation and amortisation</t>
  </si>
  <si>
    <t>exceptional items, income tax, minority</t>
  </si>
  <si>
    <t>Debtors</t>
  </si>
  <si>
    <t>Amount due after the next 12 months</t>
  </si>
  <si>
    <t>BY ORDER OF THE BOARD</t>
  </si>
  <si>
    <t>LEE KWEE CHENG</t>
  </si>
  <si>
    <t>Kuala Lumpur</t>
  </si>
  <si>
    <t>There were no pre-acquisition profits and/or losses for the financial quarter under review.</t>
  </si>
  <si>
    <t>The tax provision does not include any adjustments for deferred tax.</t>
  </si>
  <si>
    <t>Note :</t>
  </si>
  <si>
    <t>Not applicable.</t>
  </si>
  <si>
    <t>There were no issuance and repayment of debts and equity securities, shares buy-back, share cancellations, shares held as treasury shares and resale of treasury shares in the current financial year to date.</t>
  </si>
  <si>
    <t>Segmental analysis by activities is not provided as the Group's activities are predominantly in the sector of manufacturing and trading of automotive parts. Segmental analysis by geographical location is not provided as the activities of the Group are located principally in Malaysia, with minimal activities overseas.</t>
  </si>
  <si>
    <t>Except  for the change in definition of Turnover and treatment of deferred expenditure as set out below, the accounting policies, methods of computation and basis of consolidation applied in the preparation of this quarterly financial statement are consistent with those used in the preparation of the most recent annual financial statements.</t>
  </si>
  <si>
    <t>22 August 2000</t>
  </si>
  <si>
    <t>CHAN YOKE LIN</t>
  </si>
  <si>
    <t>Company Secretaries</t>
  </si>
  <si>
    <t>NOTES - 30 June 2000</t>
  </si>
  <si>
    <t>30.6.2000</t>
  </si>
  <si>
    <t>There was no material litigation as at 16 Aug 2000, being a date not earlier than 7 days from the date of  the issue of this quarterly report.</t>
  </si>
  <si>
    <t>amount as at 16.8.2000*</t>
  </si>
  <si>
    <t>The Group does not have any financial instruments with off balance sheet risk as at the date of this quarterly report other than the following forward contracts on foreign currencies in relation to the Group's purchases :</t>
  </si>
  <si>
    <t>*16.8.2000 being a date not earlier than 7 days before the date of this report</t>
  </si>
  <si>
    <t>There were no purchases or disposals of quoted securities for the financial quarter under review.</t>
  </si>
  <si>
    <t/>
  </si>
  <si>
    <t>(1)  shares deposited into the depositor's securities account before 12:30 p.m. on 21 September 2000 in</t>
  </si>
  <si>
    <t xml:space="preserve">       respect of shares exempted from mandatory deposit ;</t>
  </si>
  <si>
    <t>(2)  shares transferred into the depositor's securities account before 12:30 p.m. on 25 September 2000;</t>
  </si>
  <si>
    <t xml:space="preserve">       and</t>
  </si>
  <si>
    <t>(3)  shares bought on The Kuala Lumpur Stock exchange ("The KLSE") on a cum entitlement basis in</t>
  </si>
  <si>
    <t xml:space="preserve">       accordance with the rules of the KLSE</t>
  </si>
  <si>
    <t>Other than the festive shut down in the previous quarter and the general economic environment in which it operates, the business of the Group was not affected by any material seasonal or cyclical factors in the current financial quarter.</t>
  </si>
  <si>
    <t>The entitlement date for the interim dividend shall be 25 September 2000. A depositor shall qualify for the entitlement to the dividend only in respect of :</t>
  </si>
  <si>
    <t>On the back of a robust Malaysian economy, the sales of new motor vehicles continue to experience strong growth in the current quarter. As a result, our supply of OE parts to local motor manufacturers/ assemblers registered a 30% increase in the current quarter compared to the preceding quarter. The replacement market also benefited from the improved business environment and positive consumer sentiments, whilst the export market grew in line with our increased marketing efforts overseas.</t>
  </si>
  <si>
    <t>CONSOLIDATED BALANCE SHEET - UNAUDITED</t>
  </si>
  <si>
    <t>The Board has declared an interim dividend of 5% less 28% tax for the year ending 31 December 2000 (1999 - nil) to be paid on 23 October 2000. The amount payable is RM 7.258 million.</t>
  </si>
  <si>
    <t>Dividend per share (sen)</t>
  </si>
  <si>
    <t>Thai Baht ('000)</t>
  </si>
  <si>
    <t>US Dollar ('000)</t>
  </si>
  <si>
    <t>October 2000</t>
  </si>
  <si>
    <t>August 2000</t>
  </si>
  <si>
    <t>September 2000</t>
  </si>
  <si>
    <t>July - September 2000</t>
  </si>
  <si>
    <t>Quarterly report on unaudited consolidated results for the second quarter ended 30 June 2000.</t>
  </si>
  <si>
    <t>The Group recorded  turnover of RM167.9 million this quarter compared to RM129.9 million in the preceding quarter as sales in the preceding quarter were affected by festivals and short trading months. Consequently,  the Groups' profit before tax increased from RM10.9 million last quarter to RM14.9 million this quarter.</t>
  </si>
  <si>
    <t>The sales of motor vehicles is expected to stabilise in the third quarter of this year as a result of the recent increase in new motor vehicle prices. However, the introduction of new national car models should lead to increased consumer interest. Barring unforeseen circumstances, the Directors expect that the result of the Group for the third quarter 2000 will be similar to that of the second quarter, whilst the profit before tax for the whole year of 2000 is expected to be significantly higher than in 1999.</t>
  </si>
  <si>
    <t>Interim *</t>
  </si>
  <si>
    <t>* Interim dividend of 5% less 28% tax.</t>
  </si>
  <si>
    <t>Previously, the Group defined its Turnover as "invoiced value (including government duties and taxes) of goods and services supplied to customers". In this quarterly financial statement, the Group has redefined Turnover to be synonymous with Revenue as defined in MASB 9 - Revenue, to exclude amounts collected on behalf of third parties such as sales tax. This re-definition has no material impact on the Turnover and none on the profits of the Group.</t>
  </si>
  <si>
    <t>The opening deferred expenditure of the Group amounting to RM1,313,000 comprises mainly of the listing expenses incurred in 1999 to be amortised over 3 years commencing 1 January 2000. Following  new guidelines of the MASB, the Group has decided not to carry forward this deferred expenditure but to charge out the full amount of the deferred expenditure against Share Premium Reserve.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</si>
</sst>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d\-mmm\-yyyy"/>
  </numFmts>
  <fonts count="5">
    <font>
      <sz val="10"/>
      <name val="Times New Roman"/>
      <family val="0"/>
    </font>
    <font>
      <b/>
      <sz val="10"/>
      <name val="Times New Roman"/>
      <family val="1"/>
    </font>
    <font>
      <u val="single"/>
      <sz val="10"/>
      <name val="Times New Roman"/>
      <family val="1"/>
    </font>
    <font>
      <sz val="9"/>
      <name val="Times New Roman"/>
      <family val="1"/>
    </font>
    <font>
      <b/>
      <sz val="12"/>
      <name val="Times New Roman"/>
      <family val="1"/>
    </font>
  </fonts>
  <fills count="2">
    <fill>
      <patternFill/>
    </fill>
    <fill>
      <patternFill patternType="gray125"/>
    </fill>
  </fills>
  <borders count="52">
    <border>
      <left/>
      <right/>
      <top/>
      <bottom/>
      <diagonal/>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style="thin"/>
      <bottom>
        <color indexed="63"/>
      </bottom>
    </border>
    <border>
      <left style="hair"/>
      <right style="thin"/>
      <top>
        <color indexed="63"/>
      </top>
      <bottom style="hair"/>
    </border>
    <border>
      <left style="hair"/>
      <right style="thin"/>
      <top style="thin"/>
      <bottom style="thin"/>
    </border>
    <border>
      <left style="hair"/>
      <right style="thin"/>
      <top style="thin"/>
      <bottom style="double"/>
    </border>
    <border>
      <left style="hair"/>
      <right>
        <color indexed="63"/>
      </right>
      <top style="hair"/>
      <bottom style="thin"/>
    </border>
    <border>
      <left>
        <color indexed="63"/>
      </left>
      <right>
        <color indexed="63"/>
      </right>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thin"/>
      <right style="hair"/>
      <top style="hair"/>
      <bottom style="thin"/>
    </border>
    <border>
      <left style="thin"/>
      <right style="hair"/>
      <top style="thin"/>
      <bottom style="thin"/>
    </border>
    <border>
      <left style="thin"/>
      <right style="hair"/>
      <top style="thin"/>
      <bottom style="double"/>
    </border>
    <border>
      <left style="thin"/>
      <right>
        <color indexed="63"/>
      </right>
      <top>
        <color indexed="63"/>
      </top>
      <bottom style="hair"/>
    </border>
    <border>
      <left>
        <color indexed="63"/>
      </left>
      <right>
        <color indexed="63"/>
      </right>
      <top style="thin"/>
      <bottom style="hair"/>
    </border>
    <border>
      <left style="hair"/>
      <right>
        <color indexed="63"/>
      </right>
      <top style="thin"/>
      <bottom style="hair"/>
    </border>
    <border>
      <left>
        <color indexed="63"/>
      </left>
      <right>
        <color indexed="63"/>
      </right>
      <top style="thin"/>
      <bottom style="double"/>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hair"/>
    </border>
    <border>
      <left style="thin"/>
      <right>
        <color indexed="63"/>
      </right>
      <top style="thin"/>
      <bottom style="hair"/>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quotePrefix="1">
      <alignment horizontal="left"/>
    </xf>
    <xf numFmtId="0" fontId="0" fillId="0" borderId="0" xfId="0" applyBorder="1" applyAlignment="1">
      <alignment horizontal="left"/>
    </xf>
    <xf numFmtId="0" fontId="0" fillId="0" borderId="0" xfId="0" applyBorder="1" applyAlignment="1" quotePrefix="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3" xfId="0" applyBorder="1" applyAlignment="1" quotePrefix="1">
      <alignment horizontal="left"/>
    </xf>
    <xf numFmtId="0" fontId="0" fillId="0" borderId="3" xfId="0" applyBorder="1" applyAlignment="1" quotePrefix="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horizontal="center"/>
    </xf>
    <xf numFmtId="0" fontId="0" fillId="0" borderId="5" xfId="0" applyBorder="1" applyAlignment="1" quotePrefix="1">
      <alignment horizontal="left"/>
    </xf>
    <xf numFmtId="0" fontId="0" fillId="0" borderId="6" xfId="0" applyBorder="1" applyAlignment="1" quotePrefix="1">
      <alignment horizontal="center"/>
    </xf>
    <xf numFmtId="0" fontId="0" fillId="0" borderId="9" xfId="0" applyBorder="1" applyAlignment="1" quotePrefix="1">
      <alignment horizontal="left"/>
    </xf>
    <xf numFmtId="0" fontId="0" fillId="0" borderId="6" xfId="0" applyBorder="1" applyAlignment="1" quotePrefix="1">
      <alignment horizontal="left"/>
    </xf>
    <xf numFmtId="0" fontId="0" fillId="0" borderId="10" xfId="0" applyBorder="1" applyAlignment="1">
      <alignment/>
    </xf>
    <xf numFmtId="0" fontId="0" fillId="0" borderId="5" xfId="0" applyBorder="1" applyAlignment="1">
      <alignment horizontal="left"/>
    </xf>
    <xf numFmtId="0" fontId="0" fillId="0" borderId="6" xfId="0" applyBorder="1" applyAlignment="1">
      <alignment/>
    </xf>
    <xf numFmtId="0" fontId="0" fillId="0" borderId="6" xfId="0" applyBorder="1" applyAlignment="1" quotePrefix="1">
      <alignment/>
    </xf>
    <xf numFmtId="0" fontId="0" fillId="0" borderId="6" xfId="0" applyBorder="1" applyAlignment="1">
      <alignment horizontal="left"/>
    </xf>
    <xf numFmtId="165" fontId="0" fillId="0" borderId="4" xfId="15" applyNumberFormat="1" applyBorder="1" applyAlignment="1">
      <alignment/>
    </xf>
    <xf numFmtId="165" fontId="0" fillId="0" borderId="8" xfId="15" applyNumberFormat="1" applyBorder="1" applyAlignment="1">
      <alignment/>
    </xf>
    <xf numFmtId="165" fontId="0" fillId="0" borderId="11" xfId="15" applyNumberFormat="1" applyBorder="1" applyAlignment="1">
      <alignment/>
    </xf>
    <xf numFmtId="165" fontId="0" fillId="0" borderId="12" xfId="15" applyNumberFormat="1" applyBorder="1" applyAlignment="1">
      <alignment/>
    </xf>
    <xf numFmtId="165" fontId="0" fillId="0" borderId="13" xfId="15" applyNumberFormat="1" applyBorder="1" applyAlignment="1">
      <alignment/>
    </xf>
    <xf numFmtId="165" fontId="0" fillId="0" borderId="14" xfId="15" applyNumberFormat="1" applyBorder="1" applyAlignment="1">
      <alignment/>
    </xf>
    <xf numFmtId="0" fontId="0" fillId="0" borderId="4" xfId="0" applyBorder="1" applyAlignment="1" quotePrefix="1">
      <alignment horizontal="center"/>
    </xf>
    <xf numFmtId="0" fontId="0" fillId="0" borderId="0" xfId="0" applyAlignment="1">
      <alignment horizontal="center"/>
    </xf>
    <xf numFmtId="0" fontId="1" fillId="0" borderId="3" xfId="0" applyFont="1" applyBorder="1" applyAlignment="1">
      <alignment horizontal="center"/>
    </xf>
    <xf numFmtId="0" fontId="1" fillId="0" borderId="3" xfId="0" applyFont="1" applyBorder="1" applyAlignment="1" quotePrefix="1">
      <alignment horizontal="center"/>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1" fillId="0" borderId="18" xfId="0" applyFont="1" applyBorder="1" applyAlignment="1">
      <alignment/>
    </xf>
    <xf numFmtId="0" fontId="0" fillId="0" borderId="19" xfId="0" applyBorder="1" applyAlignment="1">
      <alignment horizontal="center"/>
    </xf>
    <xf numFmtId="0" fontId="0" fillId="0" borderId="19" xfId="0" applyBorder="1" applyAlignment="1" quotePrefix="1">
      <alignment horizontal="center"/>
    </xf>
    <xf numFmtId="0" fontId="0" fillId="0" borderId="20" xfId="0" applyBorder="1" applyAlignment="1">
      <alignment/>
    </xf>
    <xf numFmtId="0" fontId="1" fillId="0" borderId="21" xfId="0" applyFont="1"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quotePrefix="1">
      <alignment horizontal="center"/>
    </xf>
    <xf numFmtId="0" fontId="0" fillId="0" borderId="21" xfId="0"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165" fontId="0" fillId="0" borderId="19" xfId="15" applyNumberFormat="1" applyBorder="1" applyAlignment="1">
      <alignment/>
    </xf>
    <xf numFmtId="165" fontId="0" fillId="0" borderId="26" xfId="15" applyNumberFormat="1" applyBorder="1" applyAlignment="1">
      <alignment/>
    </xf>
    <xf numFmtId="165" fontId="0" fillId="0" borderId="27" xfId="15" applyNumberFormat="1" applyBorder="1" applyAlignment="1">
      <alignment/>
    </xf>
    <xf numFmtId="165" fontId="0" fillId="0" borderId="28" xfId="15" applyNumberFormat="1" applyBorder="1" applyAlignment="1">
      <alignment/>
    </xf>
    <xf numFmtId="0" fontId="1" fillId="0" borderId="10" xfId="0" applyFont="1" applyBorder="1" applyAlignment="1" quotePrefix="1">
      <alignment horizontal="center"/>
    </xf>
    <xf numFmtId="0" fontId="0" fillId="0" borderId="29" xfId="0" applyBorder="1" applyAlignment="1">
      <alignment/>
    </xf>
    <xf numFmtId="0" fontId="0" fillId="0" borderId="30" xfId="0" applyBorder="1" applyAlignment="1">
      <alignment horizontal="left"/>
    </xf>
    <xf numFmtId="0" fontId="0" fillId="0" borderId="30" xfId="0" applyBorder="1" applyAlignment="1">
      <alignment/>
    </xf>
    <xf numFmtId="0" fontId="0" fillId="0" borderId="1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65" fontId="0" fillId="0" borderId="33" xfId="15" applyNumberFormat="1" applyBorder="1" applyAlignment="1">
      <alignment/>
    </xf>
    <xf numFmtId="165" fontId="0" fillId="0" borderId="34" xfId="15" applyNumberFormat="1" applyBorder="1" applyAlignment="1">
      <alignment/>
    </xf>
    <xf numFmtId="165" fontId="0" fillId="0" borderId="24" xfId="15" applyNumberFormat="1" applyBorder="1" applyAlignment="1">
      <alignment/>
    </xf>
    <xf numFmtId="165" fontId="0" fillId="0" borderId="35" xfId="15" applyNumberFormat="1" applyBorder="1" applyAlignment="1">
      <alignment/>
    </xf>
    <xf numFmtId="165" fontId="0" fillId="0" borderId="36" xfId="15" applyNumberFormat="1" applyBorder="1" applyAlignment="1">
      <alignment/>
    </xf>
    <xf numFmtId="165" fontId="0" fillId="0" borderId="37" xfId="15" applyNumberFormat="1" applyBorder="1" applyAlignment="1">
      <alignment/>
    </xf>
    <xf numFmtId="165" fontId="0" fillId="0" borderId="38" xfId="15" applyNumberFormat="1" applyBorder="1" applyAlignment="1">
      <alignment/>
    </xf>
    <xf numFmtId="165" fontId="0" fillId="0" borderId="39" xfId="15" applyNumberFormat="1" applyBorder="1" applyAlignment="1">
      <alignment/>
    </xf>
    <xf numFmtId="43" fontId="0" fillId="0" borderId="34" xfId="15" applyNumberFormat="1" applyBorder="1" applyAlignment="1">
      <alignment/>
    </xf>
    <xf numFmtId="165" fontId="0" fillId="0" borderId="40" xfId="15" applyNumberFormat="1" applyBorder="1" applyAlignment="1">
      <alignment/>
    </xf>
    <xf numFmtId="165" fontId="0" fillId="0" borderId="8" xfId="15" applyNumberFormat="1" applyBorder="1" applyAlignment="1" quotePrefix="1">
      <alignment horizontal="center"/>
    </xf>
    <xf numFmtId="165" fontId="0" fillId="0" borderId="6" xfId="15" applyNumberFormat="1" applyBorder="1" applyAlignment="1" quotePrefix="1">
      <alignment horizontal="center"/>
    </xf>
    <xf numFmtId="165" fontId="0" fillId="0" borderId="18" xfId="15" applyNumberFormat="1" applyBorder="1" applyAlignment="1">
      <alignment/>
    </xf>
    <xf numFmtId="165" fontId="0" fillId="0" borderId="32" xfId="15" applyNumberFormat="1" applyBorder="1" applyAlignment="1">
      <alignment/>
    </xf>
    <xf numFmtId="165" fontId="0" fillId="0" borderId="0" xfId="15" applyNumberFormat="1" applyAlignment="1">
      <alignment/>
    </xf>
    <xf numFmtId="165" fontId="0" fillId="0" borderId="22" xfId="15" applyNumberFormat="1" applyBorder="1" applyAlignment="1" quotePrefix="1">
      <alignment horizontal="center"/>
    </xf>
    <xf numFmtId="165" fontId="0" fillId="0" borderId="29" xfId="15" applyNumberFormat="1" applyBorder="1" applyAlignment="1" quotePrefix="1">
      <alignment horizontal="center"/>
    </xf>
    <xf numFmtId="0" fontId="0" fillId="0" borderId="1" xfId="0" applyBorder="1" applyAlignment="1" quotePrefix="1">
      <alignment horizontal="left"/>
    </xf>
    <xf numFmtId="0" fontId="0" fillId="0" borderId="41" xfId="0" applyBorder="1" applyAlignment="1">
      <alignment/>
    </xf>
    <xf numFmtId="165" fontId="0" fillId="0" borderId="42" xfId="15" applyNumberFormat="1" applyBorder="1" applyAlignment="1" quotePrefix="1">
      <alignment horizontal="center"/>
    </xf>
    <xf numFmtId="0" fontId="0" fillId="0" borderId="29" xfId="0" applyBorder="1" applyAlignment="1" quotePrefix="1">
      <alignment horizontal="left"/>
    </xf>
    <xf numFmtId="3" fontId="0" fillId="0" borderId="0" xfId="0" applyNumberFormat="1" applyAlignment="1">
      <alignment/>
    </xf>
    <xf numFmtId="0" fontId="0" fillId="0" borderId="0" xfId="0" applyAlignment="1" quotePrefix="1">
      <alignment horizontal="left"/>
    </xf>
    <xf numFmtId="0" fontId="1" fillId="0" borderId="0" xfId="0" applyFont="1" applyAlignment="1" quotePrefix="1">
      <alignment horizontal="left"/>
    </xf>
    <xf numFmtId="0" fontId="2" fillId="0" borderId="0" xfId="0" applyFont="1" applyAlignment="1">
      <alignment horizontal="center"/>
    </xf>
    <xf numFmtId="43" fontId="0" fillId="0" borderId="0" xfId="15" applyAlignment="1">
      <alignment/>
    </xf>
    <xf numFmtId="165" fontId="0" fillId="0" borderId="43" xfId="15" applyNumberFormat="1" applyBorder="1" applyAlignment="1">
      <alignment/>
    </xf>
    <xf numFmtId="0" fontId="2" fillId="0" borderId="0" xfId="0" applyFont="1" applyAlignment="1">
      <alignment/>
    </xf>
    <xf numFmtId="0" fontId="2" fillId="0" borderId="24" xfId="0" applyFont="1" applyBorder="1" applyAlignment="1">
      <alignment horizontal="center"/>
    </xf>
    <xf numFmtId="0" fontId="2" fillId="0" borderId="19" xfId="0" applyFont="1" applyBorder="1" applyAlignment="1" quotePrefix="1">
      <alignment horizontal="center"/>
    </xf>
    <xf numFmtId="0" fontId="0" fillId="0" borderId="0" xfId="0" applyAlignment="1" quotePrefix="1">
      <alignment horizontal="center"/>
    </xf>
    <xf numFmtId="0" fontId="2" fillId="0" borderId="6" xfId="0" applyFont="1" applyBorder="1" applyAlignment="1">
      <alignment/>
    </xf>
    <xf numFmtId="0" fontId="0" fillId="0" borderId="0" xfId="0" applyFont="1" applyAlignment="1" quotePrefix="1">
      <alignment horizontal="left"/>
    </xf>
    <xf numFmtId="165" fontId="0" fillId="0" borderId="44" xfId="15" applyNumberFormat="1" applyBorder="1" applyAlignment="1">
      <alignment/>
    </xf>
    <xf numFmtId="165" fontId="0" fillId="0" borderId="45" xfId="15" applyNumberFormat="1" applyBorder="1" applyAlignment="1">
      <alignment/>
    </xf>
    <xf numFmtId="165" fontId="0" fillId="0" borderId="21" xfId="15" applyNumberFormat="1" applyBorder="1" applyAlignment="1">
      <alignment/>
    </xf>
    <xf numFmtId="43" fontId="1" fillId="0" borderId="18" xfId="0" applyNumberFormat="1" applyFont="1" applyBorder="1" applyAlignment="1">
      <alignment/>
    </xf>
    <xf numFmtId="43" fontId="0" fillId="0" borderId="3" xfId="0" applyNumberFormat="1" applyBorder="1" applyAlignment="1">
      <alignment/>
    </xf>
    <xf numFmtId="43" fontId="0" fillId="0" borderId="6" xfId="0" applyNumberFormat="1" applyBorder="1" applyAlignment="1" quotePrefix="1">
      <alignment horizontal="center"/>
    </xf>
    <xf numFmtId="43" fontId="0" fillId="0" borderId="5" xfId="0" applyNumberFormat="1" applyBorder="1" applyAlignment="1" quotePrefix="1">
      <alignment horizontal="left"/>
    </xf>
    <xf numFmtId="43" fontId="0" fillId="0" borderId="5" xfId="0" applyNumberFormat="1" applyBorder="1" applyAlignment="1">
      <alignment/>
    </xf>
    <xf numFmtId="43" fontId="0" fillId="0" borderId="6" xfId="15" applyNumberFormat="1" applyBorder="1" applyAlignment="1" quotePrefix="1">
      <alignment horizontal="center"/>
    </xf>
    <xf numFmtId="43" fontId="0" fillId="0" borderId="44" xfId="15" applyNumberFormat="1" applyBorder="1" applyAlignment="1">
      <alignment/>
    </xf>
    <xf numFmtId="43" fontId="0" fillId="0" borderId="0" xfId="0" applyNumberFormat="1" applyAlignment="1">
      <alignment/>
    </xf>
    <xf numFmtId="43" fontId="0" fillId="0" borderId="9" xfId="0" applyNumberFormat="1" applyBorder="1" applyAlignment="1">
      <alignment horizontal="center"/>
    </xf>
    <xf numFmtId="43" fontId="0" fillId="0" borderId="2" xfId="0" applyNumberFormat="1" applyBorder="1" applyAlignment="1">
      <alignment/>
    </xf>
    <xf numFmtId="43" fontId="0" fillId="0" borderId="9" xfId="15" applyNumberFormat="1" applyBorder="1" applyAlignment="1" quotePrefix="1">
      <alignment horizontal="center"/>
    </xf>
    <xf numFmtId="0" fontId="0" fillId="0" borderId="0" xfId="0" applyFont="1" applyAlignment="1">
      <alignment horizontal="left"/>
    </xf>
    <xf numFmtId="167" fontId="0" fillId="0" borderId="24" xfId="0" applyNumberFormat="1" applyBorder="1" applyAlignment="1">
      <alignment horizontal="center"/>
    </xf>
    <xf numFmtId="167" fontId="0" fillId="0" borderId="19" xfId="0" applyNumberFormat="1" applyBorder="1" applyAlignment="1">
      <alignment horizontal="center"/>
    </xf>
    <xf numFmtId="0" fontId="0" fillId="0" borderId="0" xfId="0" applyAlignment="1">
      <alignment horizontal="left"/>
    </xf>
    <xf numFmtId="0" fontId="0" fillId="0" borderId="15" xfId="0" applyBorder="1" applyAlignment="1">
      <alignment/>
    </xf>
    <xf numFmtId="0" fontId="0" fillId="0" borderId="46" xfId="0" applyBorder="1" applyAlignment="1">
      <alignment/>
    </xf>
    <xf numFmtId="0" fontId="0" fillId="0" borderId="18" xfId="0" applyBorder="1" applyAlignment="1">
      <alignment/>
    </xf>
    <xf numFmtId="0" fontId="0" fillId="0" borderId="21" xfId="0" applyBorder="1" applyAlignment="1">
      <alignment/>
    </xf>
    <xf numFmtId="0" fontId="0" fillId="0" borderId="47" xfId="0" applyBorder="1" applyAlignment="1">
      <alignment/>
    </xf>
    <xf numFmtId="0" fontId="0" fillId="0" borderId="21" xfId="0" applyBorder="1" applyAlignment="1" quotePrefix="1">
      <alignment horizontal="left"/>
    </xf>
    <xf numFmtId="0" fontId="0" fillId="0" borderId="0" xfId="0" applyAlignment="1" quotePrefix="1">
      <alignment horizontal="right"/>
    </xf>
    <xf numFmtId="165" fontId="0" fillId="0" borderId="0" xfId="0" applyNumberFormat="1" applyBorder="1" applyAlignment="1">
      <alignment/>
    </xf>
    <xf numFmtId="0" fontId="0" fillId="0" borderId="0" xfId="0" applyAlignment="1">
      <alignment/>
    </xf>
    <xf numFmtId="165" fontId="0" fillId="0" borderId="43" xfId="0" applyNumberFormat="1" applyBorder="1" applyAlignment="1">
      <alignment/>
    </xf>
    <xf numFmtId="165" fontId="0" fillId="0" borderId="11" xfId="15" applyNumberFormat="1" applyBorder="1" applyAlignment="1" quotePrefix="1">
      <alignment horizontal="center"/>
    </xf>
    <xf numFmtId="165" fontId="0" fillId="0" borderId="12" xfId="15" applyNumberFormat="1" applyBorder="1" applyAlignment="1" quotePrefix="1">
      <alignment horizontal="center"/>
    </xf>
    <xf numFmtId="165" fontId="0" fillId="0" borderId="23" xfId="15" applyNumberFormat="1" applyBorder="1" applyAlignment="1" quotePrefix="1">
      <alignment horizontal="center"/>
    </xf>
    <xf numFmtId="165" fontId="0" fillId="0" borderId="26" xfId="15" applyNumberFormat="1" applyBorder="1" applyAlignment="1" quotePrefix="1">
      <alignment horizontal="center"/>
    </xf>
    <xf numFmtId="165" fontId="0" fillId="0" borderId="13" xfId="15" applyNumberFormat="1" applyBorder="1" applyAlignment="1" quotePrefix="1">
      <alignment horizontal="center"/>
    </xf>
    <xf numFmtId="43" fontId="0" fillId="0" borderId="12" xfId="15" applyNumberFormat="1" applyBorder="1" applyAlignment="1" quotePrefix="1">
      <alignment horizontal="center"/>
    </xf>
    <xf numFmtId="43" fontId="0" fillId="0" borderId="14" xfId="15" applyNumberFormat="1" applyBorder="1" applyAlignment="1" quotePrefix="1">
      <alignment horizontal="center"/>
    </xf>
    <xf numFmtId="15" fontId="0" fillId="0" borderId="0" xfId="0" applyNumberFormat="1" applyAlignment="1" quotePrefix="1">
      <alignment horizontal="left"/>
    </xf>
    <xf numFmtId="165" fontId="0" fillId="0" borderId="0" xfId="15" applyNumberFormat="1" applyBorder="1" applyAlignment="1">
      <alignment/>
    </xf>
    <xf numFmtId="0" fontId="3" fillId="0" borderId="0" xfId="0" applyFont="1" applyAlignment="1">
      <alignment horizontal="center"/>
    </xf>
    <xf numFmtId="0" fontId="0" fillId="0" borderId="0" xfId="0" applyAlignment="1">
      <alignment horizontal="justify" vertical="top" wrapText="1"/>
    </xf>
    <xf numFmtId="43" fontId="0" fillId="0" borderId="35" xfId="15" applyNumberFormat="1" applyFont="1" applyBorder="1" applyAlignment="1">
      <alignment horizontal="right"/>
    </xf>
    <xf numFmtId="43" fontId="0" fillId="0" borderId="48" xfId="15" applyNumberFormat="1" applyBorder="1" applyAlignment="1">
      <alignment/>
    </xf>
    <xf numFmtId="0" fontId="0" fillId="0" borderId="0" xfId="0" applyAlignment="1" quotePrefix="1">
      <alignment horizontal="left" vertical="top" wrapText="1"/>
    </xf>
    <xf numFmtId="165" fontId="0" fillId="0" borderId="34" xfId="15" applyNumberFormat="1" applyBorder="1" applyAlignment="1">
      <alignment/>
    </xf>
    <xf numFmtId="43" fontId="0" fillId="0" borderId="36" xfId="15" applyNumberFormat="1" applyFont="1" applyBorder="1" applyAlignment="1">
      <alignment horizontal="right"/>
    </xf>
    <xf numFmtId="43" fontId="0" fillId="0" borderId="49" xfId="15" applyNumberFormat="1" applyFont="1" applyBorder="1" applyAlignment="1">
      <alignment horizontal="right"/>
    </xf>
    <xf numFmtId="0" fontId="0" fillId="0" borderId="42" xfId="0" applyBorder="1" applyAlignment="1" quotePrefix="1">
      <alignment horizontal="left"/>
    </xf>
    <xf numFmtId="0" fontId="0" fillId="0" borderId="18" xfId="0" applyBorder="1" applyAlignment="1" quotePrefix="1">
      <alignment horizontal="left"/>
    </xf>
    <xf numFmtId="0" fontId="0" fillId="0" borderId="21" xfId="0" applyBorder="1" applyAlignment="1">
      <alignment horizontal="right"/>
    </xf>
    <xf numFmtId="17" fontId="0" fillId="0" borderId="0" xfId="0" applyNumberFormat="1" applyBorder="1" applyAlignment="1" quotePrefix="1">
      <alignment horizontal="left"/>
    </xf>
    <xf numFmtId="165" fontId="0" fillId="0" borderId="20" xfId="15" applyNumberFormat="1" applyBorder="1" applyAlignment="1">
      <alignment/>
    </xf>
    <xf numFmtId="165" fontId="0" fillId="0" borderId="47" xfId="15" applyNumberFormat="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Alignment="1" quotePrefix="1">
      <alignment horizontal="left" vertical="top" wrapText="1"/>
    </xf>
    <xf numFmtId="0" fontId="0" fillId="0" borderId="0" xfId="0" applyAlignment="1" quotePrefix="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top" wrapText="1"/>
    </xf>
    <xf numFmtId="165" fontId="0" fillId="0" borderId="37" xfId="15" applyNumberFormat="1" applyFont="1" applyBorder="1" applyAlignment="1" quotePrefix="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9"/>
  <sheetViews>
    <sheetView showGridLines="0" tabSelected="1" workbookViewId="0" topLeftCell="A48">
      <selection activeCell="I63" sqref="I63"/>
    </sheetView>
  </sheetViews>
  <sheetFormatPr defaultColWidth="9.33203125" defaultRowHeight="12.75"/>
  <cols>
    <col min="1" max="1" width="2.83203125" style="1" customWidth="1"/>
    <col min="2" max="2" width="3.83203125" style="0" customWidth="1"/>
    <col min="3" max="3" width="4" style="0" bestFit="1" customWidth="1"/>
    <col min="4" max="7" width="7.83203125" style="0" customWidth="1"/>
    <col min="8" max="11" width="14.83203125" style="0" customWidth="1"/>
  </cols>
  <sheetData>
    <row r="1" spans="1:11" ht="15.75">
      <c r="A1" s="150" t="s">
        <v>124</v>
      </c>
      <c r="B1" s="150"/>
      <c r="C1" s="150"/>
      <c r="D1" s="150"/>
      <c r="E1" s="150"/>
      <c r="F1" s="150"/>
      <c r="G1" s="150"/>
      <c r="H1" s="150"/>
      <c r="I1" s="150"/>
      <c r="J1" s="150"/>
      <c r="K1" s="150"/>
    </row>
    <row r="2" spans="1:11" ht="12.75">
      <c r="A2" s="151" t="s">
        <v>125</v>
      </c>
      <c r="B2" s="151"/>
      <c r="C2" s="151"/>
      <c r="D2" s="151"/>
      <c r="E2" s="151"/>
      <c r="F2" s="151"/>
      <c r="G2" s="151"/>
      <c r="H2" s="151"/>
      <c r="I2" s="151"/>
      <c r="J2" s="151"/>
      <c r="K2" s="151"/>
    </row>
    <row r="3" spans="1:11" ht="12.75">
      <c r="A3" s="151" t="s">
        <v>126</v>
      </c>
      <c r="B3" s="151"/>
      <c r="C3" s="151"/>
      <c r="D3" s="151"/>
      <c r="E3" s="151"/>
      <c r="F3" s="151"/>
      <c r="G3" s="151"/>
      <c r="H3" s="151"/>
      <c r="I3" s="151"/>
      <c r="J3" s="151"/>
      <c r="K3" s="151"/>
    </row>
    <row r="4" spans="1:9" ht="12.75">
      <c r="A4" s="134"/>
      <c r="B4" s="134"/>
      <c r="C4" s="134"/>
      <c r="D4" s="134"/>
      <c r="E4" s="134"/>
      <c r="F4" s="134"/>
      <c r="G4" s="134"/>
      <c r="H4" s="134"/>
      <c r="I4" s="134"/>
    </row>
    <row r="5" ht="12.75">
      <c r="A5" s="96" t="s">
        <v>199</v>
      </c>
    </row>
    <row r="7" ht="12.75">
      <c r="A7" s="1" t="s">
        <v>71</v>
      </c>
    </row>
    <row r="8" spans="1:11" ht="12.75">
      <c r="A8" s="37"/>
      <c r="B8" s="38"/>
      <c r="C8" s="39"/>
      <c r="D8" s="39"/>
      <c r="E8" s="39"/>
      <c r="F8" s="39"/>
      <c r="G8" s="39"/>
      <c r="H8" s="148" t="s">
        <v>45</v>
      </c>
      <c r="I8" s="149"/>
      <c r="J8" s="148" t="s">
        <v>46</v>
      </c>
      <c r="K8" s="149"/>
    </row>
    <row r="9" spans="1:11" ht="12.75">
      <c r="A9" s="40"/>
      <c r="B9" s="9"/>
      <c r="C9" s="2"/>
      <c r="D9" s="2"/>
      <c r="E9" s="2"/>
      <c r="F9" s="2"/>
      <c r="G9" s="2"/>
      <c r="H9" s="49" t="s">
        <v>66</v>
      </c>
      <c r="I9" s="33" t="s">
        <v>73</v>
      </c>
      <c r="J9" s="50" t="s">
        <v>67</v>
      </c>
      <c r="K9" s="42" t="s">
        <v>73</v>
      </c>
    </row>
    <row r="10" spans="1:11" ht="12.75">
      <c r="A10" s="40"/>
      <c r="B10" s="9"/>
      <c r="C10" s="2"/>
      <c r="D10" s="2"/>
      <c r="E10" s="2"/>
      <c r="F10" s="2"/>
      <c r="G10" s="2"/>
      <c r="H10" s="112">
        <v>36707</v>
      </c>
      <c r="I10" s="10" t="s">
        <v>42</v>
      </c>
      <c r="J10" s="112">
        <v>36707</v>
      </c>
      <c r="K10" s="41" t="s">
        <v>43</v>
      </c>
    </row>
    <row r="11" spans="1:11" ht="12.75">
      <c r="A11" s="40"/>
      <c r="B11" s="9"/>
      <c r="C11" s="2"/>
      <c r="D11" s="2"/>
      <c r="E11" s="2"/>
      <c r="F11" s="2"/>
      <c r="G11" s="2"/>
      <c r="H11" s="47" t="s">
        <v>44</v>
      </c>
      <c r="I11" s="33" t="s">
        <v>44</v>
      </c>
      <c r="J11" s="47" t="s">
        <v>44</v>
      </c>
      <c r="K11" s="42" t="s">
        <v>44</v>
      </c>
    </row>
    <row r="12" spans="1:11" ht="12.75">
      <c r="A12" s="44"/>
      <c r="B12" s="22"/>
      <c r="C12" s="6"/>
      <c r="D12" s="6"/>
      <c r="E12" s="6"/>
      <c r="F12" s="6"/>
      <c r="G12" s="6"/>
      <c r="H12" s="48"/>
      <c r="I12" s="45"/>
      <c r="J12" s="48"/>
      <c r="K12" s="46"/>
    </row>
    <row r="13" spans="1:11" ht="12.75">
      <c r="A13" s="40">
        <v>1</v>
      </c>
      <c r="B13" s="9" t="s">
        <v>18</v>
      </c>
      <c r="C13" s="15" t="s">
        <v>2</v>
      </c>
      <c r="D13" s="15"/>
      <c r="E13" s="15"/>
      <c r="F13" s="15"/>
      <c r="G13" s="15"/>
      <c r="H13" s="73">
        <v>167851</v>
      </c>
      <c r="I13" s="74" t="s">
        <v>72</v>
      </c>
      <c r="J13" s="64">
        <v>297797</v>
      </c>
      <c r="K13" s="125" t="s">
        <v>72</v>
      </c>
    </row>
    <row r="14" spans="1:11" ht="12.75">
      <c r="A14" s="40"/>
      <c r="B14" s="9" t="s">
        <v>19</v>
      </c>
      <c r="C14" s="13" t="s">
        <v>3</v>
      </c>
      <c r="D14" s="13"/>
      <c r="E14" s="13"/>
      <c r="F14" s="13"/>
      <c r="G14" s="13"/>
      <c r="H14" s="73">
        <v>0</v>
      </c>
      <c r="I14" s="75" t="s">
        <v>72</v>
      </c>
      <c r="J14" s="65">
        <v>0</v>
      </c>
      <c r="K14" s="126" t="s">
        <v>72</v>
      </c>
    </row>
    <row r="15" spans="1:11" ht="12.75">
      <c r="A15" s="40"/>
      <c r="B15" s="11" t="s">
        <v>20</v>
      </c>
      <c r="C15" s="2" t="s">
        <v>4</v>
      </c>
      <c r="D15" s="2"/>
      <c r="E15" s="2"/>
      <c r="F15" s="2"/>
      <c r="G15" s="2"/>
      <c r="H15" s="76"/>
      <c r="I15" s="27"/>
      <c r="J15" s="66"/>
      <c r="K15" s="53"/>
    </row>
    <row r="16" spans="1:11" ht="12.75">
      <c r="A16" s="44"/>
      <c r="B16" s="22"/>
      <c r="C16" s="6" t="s">
        <v>5</v>
      </c>
      <c r="D16" s="6"/>
      <c r="E16" s="6"/>
      <c r="F16" s="6"/>
      <c r="G16" s="6"/>
      <c r="H16" s="77">
        <v>368</v>
      </c>
      <c r="I16" s="79" t="s">
        <v>72</v>
      </c>
      <c r="J16" s="77">
        <v>700</v>
      </c>
      <c r="K16" s="127" t="s">
        <v>72</v>
      </c>
    </row>
    <row r="17" spans="1:11" ht="12.75">
      <c r="A17" s="40">
        <v>2</v>
      </c>
      <c r="B17" s="9" t="s">
        <v>18</v>
      </c>
      <c r="C17" s="3" t="s">
        <v>155</v>
      </c>
      <c r="D17" s="2"/>
      <c r="E17" s="2"/>
      <c r="F17" s="2"/>
      <c r="G17" s="2"/>
      <c r="H17" s="76"/>
      <c r="I17" s="27"/>
      <c r="J17" s="66"/>
      <c r="K17" s="53"/>
    </row>
    <row r="18" spans="1:11" ht="12.75">
      <c r="A18" s="40"/>
      <c r="B18" s="9"/>
      <c r="C18" s="4" t="s">
        <v>156</v>
      </c>
      <c r="D18" s="2"/>
      <c r="E18" s="2"/>
      <c r="F18" s="2"/>
      <c r="G18" s="2"/>
      <c r="H18" s="76"/>
      <c r="I18" s="27"/>
      <c r="J18" s="66"/>
      <c r="K18" s="53"/>
    </row>
    <row r="19" spans="1:11" ht="12.75">
      <c r="A19" s="40"/>
      <c r="B19" s="9"/>
      <c r="C19" s="2" t="s">
        <v>157</v>
      </c>
      <c r="D19" s="2"/>
      <c r="E19" s="2"/>
      <c r="F19" s="2"/>
      <c r="G19" s="2"/>
      <c r="H19" s="76"/>
      <c r="I19" s="27"/>
      <c r="J19" s="66"/>
      <c r="K19" s="53"/>
    </row>
    <row r="20" spans="1:11" ht="12.75">
      <c r="A20" s="40"/>
      <c r="B20" s="9"/>
      <c r="C20" s="4" t="s">
        <v>10</v>
      </c>
      <c r="D20" s="2"/>
      <c r="E20" s="2"/>
      <c r="F20" s="2"/>
      <c r="G20" s="2"/>
      <c r="H20" s="64">
        <v>19950</v>
      </c>
      <c r="I20" s="74" t="s">
        <v>72</v>
      </c>
      <c r="J20" s="76">
        <v>35875</v>
      </c>
      <c r="K20" s="128" t="s">
        <v>72</v>
      </c>
    </row>
    <row r="21" spans="1:11" ht="12.75">
      <c r="A21" s="40"/>
      <c r="B21" s="9" t="s">
        <v>19</v>
      </c>
      <c r="C21" s="13" t="s">
        <v>6</v>
      </c>
      <c r="D21" s="13"/>
      <c r="E21" s="13"/>
      <c r="F21" s="13"/>
      <c r="G21" s="13"/>
      <c r="H21" s="73">
        <v>642</v>
      </c>
      <c r="I21" s="75" t="s">
        <v>72</v>
      </c>
      <c r="J21" s="97">
        <v>1073</v>
      </c>
      <c r="K21" s="126" t="s">
        <v>72</v>
      </c>
    </row>
    <row r="22" spans="1:11" ht="12.75">
      <c r="A22" s="40"/>
      <c r="B22" s="9" t="s">
        <v>20</v>
      </c>
      <c r="C22" s="18" t="s">
        <v>123</v>
      </c>
      <c r="D22" s="13"/>
      <c r="E22" s="13"/>
      <c r="F22" s="13"/>
      <c r="G22" s="13"/>
      <c r="H22" s="73">
        <v>4774</v>
      </c>
      <c r="I22" s="75" t="s">
        <v>72</v>
      </c>
      <c r="J22" s="97">
        <v>9480</v>
      </c>
      <c r="K22" s="126" t="s">
        <v>72</v>
      </c>
    </row>
    <row r="23" spans="1:11" ht="12.75">
      <c r="A23" s="40"/>
      <c r="B23" s="9" t="s">
        <v>21</v>
      </c>
      <c r="C23" s="13" t="s">
        <v>7</v>
      </c>
      <c r="D23" s="13"/>
      <c r="E23" s="13"/>
      <c r="F23" s="13"/>
      <c r="G23" s="13"/>
      <c r="H23" s="69">
        <v>0</v>
      </c>
      <c r="I23" s="80" t="s">
        <v>72</v>
      </c>
      <c r="J23" s="98">
        <v>0</v>
      </c>
      <c r="K23" s="129" t="s">
        <v>72</v>
      </c>
    </row>
    <row r="24" spans="1:11" ht="12.75">
      <c r="A24" s="40"/>
      <c r="B24" s="9" t="s">
        <v>22</v>
      </c>
      <c r="C24" s="3" t="s">
        <v>41</v>
      </c>
      <c r="D24" s="2"/>
      <c r="E24" s="2"/>
      <c r="F24" s="2"/>
      <c r="G24" s="2"/>
      <c r="H24" s="76"/>
      <c r="I24" s="27"/>
      <c r="J24" s="76"/>
      <c r="K24" s="53"/>
    </row>
    <row r="25" spans="1:11" ht="12.75">
      <c r="A25" s="40"/>
      <c r="B25" s="9"/>
      <c r="C25" s="4" t="s">
        <v>40</v>
      </c>
      <c r="D25" s="2"/>
      <c r="E25" s="2"/>
      <c r="F25" s="2"/>
      <c r="G25" s="2"/>
      <c r="H25" s="76"/>
      <c r="I25" s="27"/>
      <c r="J25" s="76"/>
      <c r="K25" s="53"/>
    </row>
    <row r="26" spans="1:11" ht="12.75">
      <c r="A26" s="40"/>
      <c r="B26" s="9"/>
      <c r="C26" s="3" t="s">
        <v>120</v>
      </c>
      <c r="D26" s="2"/>
      <c r="E26" s="2"/>
      <c r="F26" s="2"/>
      <c r="G26" s="2"/>
      <c r="H26" s="76"/>
      <c r="I26" s="27"/>
      <c r="J26" s="76"/>
      <c r="K26" s="53"/>
    </row>
    <row r="27" spans="1:11" ht="12.75">
      <c r="A27" s="40"/>
      <c r="B27" s="9"/>
      <c r="C27" s="3" t="s">
        <v>121</v>
      </c>
      <c r="D27" s="2"/>
      <c r="E27" s="2"/>
      <c r="F27" s="2"/>
      <c r="G27" s="2"/>
      <c r="H27" s="76"/>
      <c r="I27" s="27"/>
      <c r="J27" s="76"/>
      <c r="K27" s="53"/>
    </row>
    <row r="28" spans="1:11" ht="12.75">
      <c r="A28" s="40"/>
      <c r="B28" s="9"/>
      <c r="C28" s="4" t="s">
        <v>122</v>
      </c>
      <c r="D28" s="2"/>
      <c r="E28" s="2"/>
      <c r="F28" s="2"/>
      <c r="G28" s="2"/>
      <c r="H28" s="64">
        <v>14534</v>
      </c>
      <c r="I28" s="74" t="s">
        <v>72</v>
      </c>
      <c r="J28" s="76">
        <v>25322</v>
      </c>
      <c r="K28" s="128" t="s">
        <v>72</v>
      </c>
    </row>
    <row r="29" spans="1:11" ht="12.75">
      <c r="A29" s="40"/>
      <c r="B29" s="9" t="s">
        <v>23</v>
      </c>
      <c r="C29" s="14" t="s">
        <v>8</v>
      </c>
      <c r="D29" s="13"/>
      <c r="E29" s="13"/>
      <c r="F29" s="13"/>
      <c r="G29" s="13"/>
      <c r="H29" s="77">
        <v>453</v>
      </c>
      <c r="I29" s="80" t="s">
        <v>72</v>
      </c>
      <c r="J29" s="98">
        <v>567</v>
      </c>
      <c r="K29" s="129" t="s">
        <v>72</v>
      </c>
    </row>
    <row r="30" spans="1:11" ht="12.75">
      <c r="A30" s="40"/>
      <c r="B30" s="9" t="s">
        <v>24</v>
      </c>
      <c r="C30" s="2" t="s">
        <v>9</v>
      </c>
      <c r="D30" s="2"/>
      <c r="E30" s="2"/>
      <c r="F30" s="2"/>
      <c r="G30" s="2"/>
      <c r="H30" s="76"/>
      <c r="I30" s="27"/>
      <c r="J30" s="76"/>
      <c r="K30" s="53"/>
    </row>
    <row r="31" spans="1:11" ht="12.75">
      <c r="A31" s="40"/>
      <c r="B31" s="9"/>
      <c r="C31" s="2" t="s">
        <v>10</v>
      </c>
      <c r="D31" s="2"/>
      <c r="E31" s="2"/>
      <c r="F31" s="2"/>
      <c r="G31" s="2"/>
      <c r="H31" s="66">
        <v>14987</v>
      </c>
      <c r="I31" s="74" t="s">
        <v>72</v>
      </c>
      <c r="J31" s="76">
        <v>25889</v>
      </c>
      <c r="K31" s="128" t="s">
        <v>72</v>
      </c>
    </row>
    <row r="32" spans="1:11" ht="12.75">
      <c r="A32" s="40"/>
      <c r="B32" s="9" t="s">
        <v>25</v>
      </c>
      <c r="C32" s="14" t="s">
        <v>11</v>
      </c>
      <c r="D32" s="13"/>
      <c r="E32" s="13"/>
      <c r="F32" s="13"/>
      <c r="G32" s="13"/>
      <c r="H32" s="69">
        <v>-3475</v>
      </c>
      <c r="I32" s="80" t="s">
        <v>72</v>
      </c>
      <c r="J32" s="98">
        <v>-6411</v>
      </c>
      <c r="K32" s="129" t="s">
        <v>72</v>
      </c>
    </row>
    <row r="33" spans="1:11" ht="12.75">
      <c r="A33" s="40"/>
      <c r="B33" s="11" t="s">
        <v>27</v>
      </c>
      <c r="C33" s="3" t="s">
        <v>35</v>
      </c>
      <c r="D33" s="2"/>
      <c r="E33" s="2"/>
      <c r="F33" s="2"/>
      <c r="G33" s="2"/>
      <c r="H33" s="66"/>
      <c r="I33" s="27"/>
      <c r="J33" s="76"/>
      <c r="K33" s="53"/>
    </row>
    <row r="34" spans="1:11" ht="12.75">
      <c r="A34" s="40"/>
      <c r="B34" s="9"/>
      <c r="C34" s="3" t="s">
        <v>36</v>
      </c>
      <c r="D34" s="2"/>
      <c r="E34" s="2"/>
      <c r="F34" s="2"/>
      <c r="G34" s="2"/>
      <c r="H34" s="66">
        <v>11512</v>
      </c>
      <c r="I34" s="74" t="s">
        <v>72</v>
      </c>
      <c r="J34" s="76">
        <v>19478</v>
      </c>
      <c r="K34" s="128" t="s">
        <v>72</v>
      </c>
    </row>
    <row r="35" spans="1:11" ht="12.75">
      <c r="A35" s="40"/>
      <c r="B35" s="9"/>
      <c r="C35" s="14" t="s">
        <v>12</v>
      </c>
      <c r="D35" s="13"/>
      <c r="E35" s="13"/>
      <c r="F35" s="13"/>
      <c r="G35" s="13"/>
      <c r="H35" s="69">
        <v>0</v>
      </c>
      <c r="I35" s="80" t="s">
        <v>72</v>
      </c>
      <c r="J35" s="98">
        <v>0</v>
      </c>
      <c r="K35" s="129" t="s">
        <v>72</v>
      </c>
    </row>
    <row r="36" spans="1:11" ht="12.75">
      <c r="A36" s="40"/>
      <c r="B36" s="9" t="s">
        <v>28</v>
      </c>
      <c r="C36" s="3" t="s">
        <v>37</v>
      </c>
      <c r="D36" s="2"/>
      <c r="E36" s="2"/>
      <c r="F36" s="2"/>
      <c r="G36" s="2"/>
      <c r="H36" s="66"/>
      <c r="I36" s="27"/>
      <c r="J36" s="76"/>
      <c r="K36" s="53"/>
    </row>
    <row r="37" spans="1:11" ht="12.75">
      <c r="A37" s="40"/>
      <c r="B37" s="9"/>
      <c r="C37" s="3" t="s">
        <v>38</v>
      </c>
      <c r="D37" s="2"/>
      <c r="E37" s="2"/>
      <c r="F37" s="2"/>
      <c r="G37" s="2"/>
      <c r="H37" s="66">
        <v>11512</v>
      </c>
      <c r="I37" s="74" t="s">
        <v>72</v>
      </c>
      <c r="J37" s="76">
        <v>19478</v>
      </c>
      <c r="K37" s="128" t="s">
        <v>72</v>
      </c>
    </row>
    <row r="38" spans="1:11" ht="12.75">
      <c r="A38" s="40"/>
      <c r="B38" s="11" t="s">
        <v>32</v>
      </c>
      <c r="C38" s="17" t="s">
        <v>27</v>
      </c>
      <c r="D38" s="18" t="s">
        <v>29</v>
      </c>
      <c r="E38" s="13"/>
      <c r="F38" s="13"/>
      <c r="G38" s="13"/>
      <c r="H38" s="65">
        <v>0</v>
      </c>
      <c r="I38" s="75" t="s">
        <v>72</v>
      </c>
      <c r="J38" s="97">
        <v>0</v>
      </c>
      <c r="K38" s="126" t="s">
        <v>72</v>
      </c>
    </row>
    <row r="39" spans="1:11" ht="12.75">
      <c r="A39" s="40"/>
      <c r="B39" s="9"/>
      <c r="C39" s="19" t="s">
        <v>26</v>
      </c>
      <c r="D39" s="13" t="s">
        <v>12</v>
      </c>
      <c r="E39" s="13"/>
      <c r="F39" s="13"/>
      <c r="G39" s="13"/>
      <c r="H39" s="73">
        <v>0</v>
      </c>
      <c r="I39" s="75" t="s">
        <v>72</v>
      </c>
      <c r="J39" s="97">
        <v>0</v>
      </c>
      <c r="K39" s="126" t="s">
        <v>72</v>
      </c>
    </row>
    <row r="40" spans="1:11" ht="12.75">
      <c r="A40" s="40"/>
      <c r="B40" s="9"/>
      <c r="C40" s="5" t="s">
        <v>30</v>
      </c>
      <c r="D40" s="3" t="s">
        <v>39</v>
      </c>
      <c r="E40" s="2"/>
      <c r="F40" s="2"/>
      <c r="G40" s="2"/>
      <c r="H40" s="76"/>
      <c r="I40" s="27"/>
      <c r="J40" s="76"/>
      <c r="K40" s="53"/>
    </row>
    <row r="41" spans="1:11" ht="12.75">
      <c r="A41" s="40"/>
      <c r="B41" s="12"/>
      <c r="C41" s="5"/>
      <c r="D41" s="3" t="s">
        <v>38</v>
      </c>
      <c r="E41" s="2"/>
      <c r="F41" s="2"/>
      <c r="G41" s="2"/>
      <c r="H41" s="77">
        <v>0</v>
      </c>
      <c r="I41" s="79" t="s">
        <v>72</v>
      </c>
      <c r="J41" s="99">
        <v>0</v>
      </c>
      <c r="K41" s="127" t="s">
        <v>72</v>
      </c>
    </row>
    <row r="42" spans="1:11" ht="12.75">
      <c r="A42" s="40"/>
      <c r="B42" s="9" t="s">
        <v>31</v>
      </c>
      <c r="C42" s="20" t="s">
        <v>33</v>
      </c>
      <c r="D42" s="7"/>
      <c r="E42" s="7"/>
      <c r="F42" s="7"/>
      <c r="G42" s="7"/>
      <c r="H42" s="76"/>
      <c r="I42" s="27"/>
      <c r="J42" s="76"/>
      <c r="K42" s="53"/>
    </row>
    <row r="43" spans="1:11" ht="12.75">
      <c r="A43" s="40"/>
      <c r="B43" s="9"/>
      <c r="C43" s="3" t="s">
        <v>34</v>
      </c>
      <c r="D43" s="2"/>
      <c r="E43" s="2"/>
      <c r="F43" s="2"/>
      <c r="G43" s="2"/>
      <c r="H43" s="76"/>
      <c r="I43" s="27"/>
      <c r="J43" s="76"/>
      <c r="K43" s="53"/>
    </row>
    <row r="44" spans="1:11" ht="12.75">
      <c r="A44" s="44"/>
      <c r="B44" s="22"/>
      <c r="C44" s="81" t="s">
        <v>13</v>
      </c>
      <c r="D44" s="6"/>
      <c r="E44" s="6"/>
      <c r="F44" s="6"/>
      <c r="G44" s="6"/>
      <c r="H44" s="77">
        <v>11512</v>
      </c>
      <c r="I44" s="79" t="s">
        <v>72</v>
      </c>
      <c r="J44" s="99">
        <v>19478</v>
      </c>
      <c r="K44" s="127" t="s">
        <v>72</v>
      </c>
    </row>
    <row r="45" spans="1:11" ht="12.75">
      <c r="A45" s="40">
        <v>3</v>
      </c>
      <c r="B45" s="9" t="s">
        <v>18</v>
      </c>
      <c r="C45" s="16" t="s">
        <v>14</v>
      </c>
      <c r="D45" s="15"/>
      <c r="E45" s="15"/>
      <c r="F45" s="15"/>
      <c r="G45" s="15"/>
      <c r="H45" s="73"/>
      <c r="I45" s="28"/>
      <c r="J45" s="73"/>
      <c r="K45" s="54"/>
    </row>
    <row r="46" spans="1:11" s="107" customFormat="1" ht="12.75">
      <c r="A46" s="100"/>
      <c r="B46" s="101"/>
      <c r="C46" s="102" t="s">
        <v>27</v>
      </c>
      <c r="D46" s="103" t="s">
        <v>15</v>
      </c>
      <c r="E46" s="104"/>
      <c r="F46" s="104"/>
      <c r="G46" s="104"/>
      <c r="H46" s="72">
        <v>5.7103174603174605</v>
      </c>
      <c r="I46" s="105" t="s">
        <v>72</v>
      </c>
      <c r="J46" s="106">
        <v>9.66170634920635</v>
      </c>
      <c r="K46" s="130" t="s">
        <v>72</v>
      </c>
    </row>
    <row r="47" spans="1:11" s="107" customFormat="1" ht="12.75">
      <c r="A47" s="100"/>
      <c r="B47" s="101"/>
      <c r="C47" s="108" t="s">
        <v>26</v>
      </c>
      <c r="D47" s="109" t="s">
        <v>16</v>
      </c>
      <c r="E47" s="109"/>
      <c r="F47" s="109"/>
      <c r="G47" s="109"/>
      <c r="H47" s="136" t="s">
        <v>72</v>
      </c>
      <c r="I47" s="110" t="s">
        <v>72</v>
      </c>
      <c r="J47" s="136" t="s">
        <v>72</v>
      </c>
      <c r="K47" s="131" t="s">
        <v>72</v>
      </c>
    </row>
    <row r="48" spans="1:11" ht="12.75">
      <c r="A48" s="37">
        <v>4</v>
      </c>
      <c r="B48" s="38" t="s">
        <v>18</v>
      </c>
      <c r="C48" s="142" t="s">
        <v>192</v>
      </c>
      <c r="D48" s="82"/>
      <c r="E48" s="82"/>
      <c r="F48" s="82"/>
      <c r="G48" s="82"/>
      <c r="H48" s="140">
        <v>5</v>
      </c>
      <c r="I48" s="83" t="s">
        <v>72</v>
      </c>
      <c r="J48" s="141">
        <v>5</v>
      </c>
      <c r="K48" s="125" t="s">
        <v>72</v>
      </c>
    </row>
    <row r="49" spans="1:11" ht="12.75">
      <c r="A49" s="44"/>
      <c r="B49" s="22" t="s">
        <v>19</v>
      </c>
      <c r="C49" s="84" t="s">
        <v>17</v>
      </c>
      <c r="D49" s="60"/>
      <c r="E49" s="60"/>
      <c r="F49" s="60"/>
      <c r="G49" s="60"/>
      <c r="H49" s="157" t="s">
        <v>202</v>
      </c>
      <c r="I49" s="80" t="s">
        <v>72</v>
      </c>
      <c r="J49" s="157" t="s">
        <v>202</v>
      </c>
      <c r="K49" s="129" t="s">
        <v>72</v>
      </c>
    </row>
    <row r="50" spans="8:11" ht="12.75">
      <c r="H50" s="78"/>
      <c r="I50" s="78"/>
      <c r="J50" s="78"/>
      <c r="K50" s="78"/>
    </row>
    <row r="51" spans="1:11" ht="12.75">
      <c r="A51" s="87" t="s">
        <v>165</v>
      </c>
      <c r="C51" s="86" t="s">
        <v>0</v>
      </c>
      <c r="H51" s="78"/>
      <c r="I51" s="78"/>
      <c r="J51" s="78"/>
      <c r="K51" s="78"/>
    </row>
    <row r="52" spans="3:11" ht="12.75">
      <c r="C52" s="86" t="s">
        <v>1</v>
      </c>
      <c r="H52" s="78"/>
      <c r="I52" s="78"/>
      <c r="J52" s="78"/>
      <c r="K52" s="78"/>
    </row>
    <row r="53" spans="8:11" ht="12.75">
      <c r="H53" s="78"/>
      <c r="I53" s="78"/>
      <c r="J53" s="78"/>
      <c r="K53" s="78"/>
    </row>
    <row r="54" spans="3:11" ht="12.75">
      <c r="C54" s="86" t="s">
        <v>203</v>
      </c>
      <c r="H54" s="78"/>
      <c r="I54" s="78"/>
      <c r="J54" s="78"/>
      <c r="K54" s="78"/>
    </row>
    <row r="55" spans="8:11" ht="12.75">
      <c r="H55" s="78"/>
      <c r="I55" s="78"/>
      <c r="J55" s="78"/>
      <c r="K55" s="78"/>
    </row>
    <row r="56" spans="8:11" ht="12.75">
      <c r="H56" s="78"/>
      <c r="I56" s="78"/>
      <c r="J56" s="78"/>
      <c r="K56" s="78"/>
    </row>
    <row r="57" spans="8:11" ht="12.75">
      <c r="H57" s="78"/>
      <c r="I57" s="78"/>
      <c r="J57" s="78"/>
      <c r="K57" s="78"/>
    </row>
    <row r="58" spans="8:11" ht="12.75">
      <c r="H58" s="78"/>
      <c r="I58" s="78"/>
      <c r="J58" s="78"/>
      <c r="K58" s="78"/>
    </row>
    <row r="59" spans="8:11" ht="12.75">
      <c r="H59" s="78"/>
      <c r="I59" s="78"/>
      <c r="J59" s="78"/>
      <c r="K59" s="78"/>
    </row>
  </sheetData>
  <mergeCells count="5">
    <mergeCell ref="H8:I8"/>
    <mergeCell ref="J8:K8"/>
    <mergeCell ref="A1:K1"/>
    <mergeCell ref="A2:K2"/>
    <mergeCell ref="A3:K3"/>
  </mergeCells>
  <printOptions horizontalCentered="1"/>
  <pageMargins left="0.4" right="0.5" top="0.46" bottom="1" header="0.47"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J43"/>
  <sheetViews>
    <sheetView showGridLines="0" workbookViewId="0" topLeftCell="A1">
      <selection activeCell="I24" sqref="I24"/>
    </sheetView>
  </sheetViews>
  <sheetFormatPr defaultColWidth="9.33203125" defaultRowHeight="12.75"/>
  <cols>
    <col min="2" max="2" width="2.83203125" style="1" customWidth="1"/>
    <col min="3" max="3" width="3.83203125" style="34" customWidth="1"/>
    <col min="4" max="4" width="4" style="0" customWidth="1"/>
    <col min="5" max="8" width="7.83203125" style="0" customWidth="1"/>
    <col min="9" max="10" width="14.83203125" style="0" customWidth="1"/>
  </cols>
  <sheetData>
    <row r="1" spans="2:10" ht="12.75">
      <c r="B1" s="152" t="s">
        <v>124</v>
      </c>
      <c r="C1" s="152"/>
      <c r="D1" s="152"/>
      <c r="E1" s="152"/>
      <c r="F1" s="152"/>
      <c r="G1" s="152"/>
      <c r="H1" s="152"/>
      <c r="I1" s="152"/>
      <c r="J1" s="152"/>
    </row>
    <row r="2" spans="2:10" ht="12.75">
      <c r="B2" s="151" t="s">
        <v>125</v>
      </c>
      <c r="C2" s="151"/>
      <c r="D2" s="151"/>
      <c r="E2" s="151"/>
      <c r="F2" s="151"/>
      <c r="G2" s="151"/>
      <c r="H2" s="151"/>
      <c r="I2" s="151"/>
      <c r="J2" s="151"/>
    </row>
    <row r="3" spans="2:10" ht="12.75">
      <c r="B3" s="151" t="s">
        <v>126</v>
      </c>
      <c r="C3" s="151"/>
      <c r="D3" s="151"/>
      <c r="E3" s="151"/>
      <c r="F3" s="151"/>
      <c r="G3" s="151"/>
      <c r="H3" s="151"/>
      <c r="I3" s="151"/>
      <c r="J3" s="151"/>
    </row>
    <row r="5" ht="12.75">
      <c r="B5" s="87" t="s">
        <v>190</v>
      </c>
    </row>
    <row r="6" spans="2:10" ht="12.75">
      <c r="B6" s="37"/>
      <c r="C6" s="51"/>
      <c r="D6" s="39"/>
      <c r="E6" s="39"/>
      <c r="F6" s="39"/>
      <c r="G6" s="39"/>
      <c r="H6" s="39"/>
      <c r="I6" s="62" t="s">
        <v>65</v>
      </c>
      <c r="J6" s="52" t="s">
        <v>65</v>
      </c>
    </row>
    <row r="7" spans="2:10" ht="12.75">
      <c r="B7" s="40"/>
      <c r="C7" s="8"/>
      <c r="D7" s="2"/>
      <c r="E7" s="2"/>
      <c r="F7" s="2"/>
      <c r="G7" s="2"/>
      <c r="H7" s="2"/>
      <c r="I7" s="112">
        <v>36707</v>
      </c>
      <c r="J7" s="113">
        <v>36525</v>
      </c>
    </row>
    <row r="8" spans="2:10" ht="12.75">
      <c r="B8" s="40"/>
      <c r="C8" s="8"/>
      <c r="D8" s="2"/>
      <c r="E8" s="2"/>
      <c r="F8" s="2"/>
      <c r="G8" s="2"/>
      <c r="H8" s="2"/>
      <c r="I8" s="92" t="s">
        <v>44</v>
      </c>
      <c r="J8" s="93" t="s">
        <v>44</v>
      </c>
    </row>
    <row r="9" spans="2:10" ht="12.75">
      <c r="B9" s="44"/>
      <c r="C9" s="61"/>
      <c r="D9" s="6"/>
      <c r="E9" s="6"/>
      <c r="F9" s="6"/>
      <c r="G9" s="6"/>
      <c r="H9" s="6"/>
      <c r="I9" s="63"/>
      <c r="J9" s="46"/>
    </row>
    <row r="10" spans="2:10" ht="12.75">
      <c r="B10" s="40"/>
      <c r="C10" s="35">
        <v>1</v>
      </c>
      <c r="D10" s="15" t="s">
        <v>47</v>
      </c>
      <c r="E10" s="15"/>
      <c r="F10" s="15"/>
      <c r="G10" s="15"/>
      <c r="H10" s="15"/>
      <c r="I10" s="64">
        <v>131119</v>
      </c>
      <c r="J10" s="54">
        <v>127817</v>
      </c>
    </row>
    <row r="11" spans="2:10" ht="12.75">
      <c r="B11" s="40"/>
      <c r="C11" s="35">
        <v>2</v>
      </c>
      <c r="D11" s="18" t="s">
        <v>48</v>
      </c>
      <c r="E11" s="13"/>
      <c r="F11" s="13"/>
      <c r="G11" s="13"/>
      <c r="H11" s="13"/>
      <c r="I11" s="65">
        <v>4204</v>
      </c>
      <c r="J11" s="30">
        <v>3927</v>
      </c>
    </row>
    <row r="12" spans="2:10" ht="12.75">
      <c r="B12" s="40"/>
      <c r="C12" s="35">
        <v>3</v>
      </c>
      <c r="D12" s="2" t="s">
        <v>49</v>
      </c>
      <c r="E12" s="2"/>
      <c r="F12" s="2"/>
      <c r="G12" s="2"/>
      <c r="H12" s="2"/>
      <c r="I12" s="66">
        <v>0</v>
      </c>
      <c r="J12" s="53">
        <v>0</v>
      </c>
    </row>
    <row r="13" spans="2:10" ht="12.75">
      <c r="B13" s="40"/>
      <c r="C13" s="35">
        <v>4</v>
      </c>
      <c r="D13" s="14" t="s">
        <v>64</v>
      </c>
      <c r="E13" s="13"/>
      <c r="F13" s="13"/>
      <c r="G13" s="13"/>
      <c r="H13" s="13"/>
      <c r="I13" s="65">
        <v>0</v>
      </c>
      <c r="J13" s="30">
        <v>1313</v>
      </c>
    </row>
    <row r="14" spans="2:10" ht="12.75">
      <c r="B14" s="40"/>
      <c r="C14" s="35">
        <v>5</v>
      </c>
      <c r="D14" s="26" t="s">
        <v>50</v>
      </c>
      <c r="E14" s="13"/>
      <c r="F14" s="13"/>
      <c r="G14" s="13"/>
      <c r="H14" s="13"/>
      <c r="I14" s="67"/>
      <c r="J14" s="32"/>
    </row>
    <row r="15" spans="2:10" ht="12.75">
      <c r="B15" s="40"/>
      <c r="C15" s="36"/>
      <c r="D15" s="17"/>
      <c r="E15" s="23" t="s">
        <v>51</v>
      </c>
      <c r="F15" s="13"/>
      <c r="G15" s="13"/>
      <c r="H15" s="13"/>
      <c r="I15" s="68">
        <v>127447</v>
      </c>
      <c r="J15" s="29">
        <v>110803</v>
      </c>
    </row>
    <row r="16" spans="2:10" ht="12.75">
      <c r="B16" s="40"/>
      <c r="C16" s="35"/>
      <c r="D16" s="19"/>
      <c r="E16" s="13" t="s">
        <v>158</v>
      </c>
      <c r="F16" s="13"/>
      <c r="G16" s="13"/>
      <c r="H16" s="13"/>
      <c r="I16" s="65">
        <f>135832+8228</f>
        <v>144060</v>
      </c>
      <c r="J16" s="30">
        <v>121433</v>
      </c>
    </row>
    <row r="17" spans="2:10" ht="12.75">
      <c r="B17" s="40"/>
      <c r="C17" s="36"/>
      <c r="D17" s="17"/>
      <c r="E17" s="23" t="s">
        <v>52</v>
      </c>
      <c r="F17" s="13"/>
      <c r="G17" s="13"/>
      <c r="H17" s="13"/>
      <c r="I17" s="65">
        <v>0</v>
      </c>
      <c r="J17" s="30">
        <v>0</v>
      </c>
    </row>
    <row r="18" spans="2:10" ht="12.75">
      <c r="B18" s="40"/>
      <c r="C18" s="36"/>
      <c r="D18" s="17"/>
      <c r="E18" s="23" t="s">
        <v>53</v>
      </c>
      <c r="F18" s="13"/>
      <c r="G18" s="13"/>
      <c r="H18" s="13"/>
      <c r="I18" s="65">
        <v>39092</v>
      </c>
      <c r="J18" s="30">
        <v>19044</v>
      </c>
    </row>
    <row r="19" spans="2:10" ht="12.75">
      <c r="B19" s="40"/>
      <c r="C19" s="36"/>
      <c r="D19" s="17"/>
      <c r="E19" s="18" t="s">
        <v>148</v>
      </c>
      <c r="F19" s="13"/>
      <c r="G19" s="13"/>
      <c r="H19" s="13"/>
      <c r="I19" s="69">
        <v>2149</v>
      </c>
      <c r="J19" s="31">
        <v>1551</v>
      </c>
    </row>
    <row r="20" spans="2:10" ht="12.75">
      <c r="B20" s="40"/>
      <c r="C20" s="36"/>
      <c r="D20" s="17"/>
      <c r="E20" s="23"/>
      <c r="F20" s="13"/>
      <c r="G20" s="13"/>
      <c r="H20" s="13"/>
      <c r="I20" s="64">
        <f>SUM(I15:I19)</f>
        <v>312748</v>
      </c>
      <c r="J20" s="54">
        <f>SUM(J15:J19)</f>
        <v>252831</v>
      </c>
    </row>
    <row r="21" spans="2:10" ht="12.75">
      <c r="B21" s="40"/>
      <c r="C21" s="36">
        <v>6</v>
      </c>
      <c r="D21" s="24" t="s">
        <v>54</v>
      </c>
      <c r="E21" s="23"/>
      <c r="F21" s="13"/>
      <c r="G21" s="13"/>
      <c r="H21" s="13"/>
      <c r="I21" s="67"/>
      <c r="J21" s="32"/>
    </row>
    <row r="22" spans="2:10" ht="12.75">
      <c r="B22" s="40"/>
      <c r="C22" s="36"/>
      <c r="D22" s="17"/>
      <c r="E22" s="18" t="s">
        <v>128</v>
      </c>
      <c r="F22" s="13"/>
      <c r="G22" s="13"/>
      <c r="H22" s="13"/>
      <c r="I22" s="68">
        <v>66095</v>
      </c>
      <c r="J22" s="29">
        <v>8067</v>
      </c>
    </row>
    <row r="23" spans="2:10" ht="12.75">
      <c r="B23" s="40"/>
      <c r="C23" s="36"/>
      <c r="D23" s="17"/>
      <c r="E23" s="23" t="s">
        <v>55</v>
      </c>
      <c r="F23" s="13"/>
      <c r="G23" s="13"/>
      <c r="H23" s="13"/>
      <c r="I23" s="65">
        <v>57431</v>
      </c>
      <c r="J23" s="30">
        <v>65667</v>
      </c>
    </row>
    <row r="24" spans="2:10" ht="12.75">
      <c r="B24" s="40"/>
      <c r="C24" s="36"/>
      <c r="D24" s="17"/>
      <c r="E24" s="23" t="s">
        <v>56</v>
      </c>
      <c r="F24" s="13"/>
      <c r="G24" s="13"/>
      <c r="H24" s="13"/>
      <c r="I24" s="139">
        <f>45599+605</f>
        <v>46204</v>
      </c>
      <c r="J24" s="30">
        <v>49278</v>
      </c>
    </row>
    <row r="25" spans="2:10" ht="12.75">
      <c r="B25" s="40"/>
      <c r="C25" s="36"/>
      <c r="D25" s="17"/>
      <c r="E25" s="23" t="s">
        <v>57</v>
      </c>
      <c r="F25" s="13"/>
      <c r="G25" s="13"/>
      <c r="H25" s="13"/>
      <c r="I25" s="65">
        <v>5157</v>
      </c>
      <c r="J25" s="30">
        <v>1776</v>
      </c>
    </row>
    <row r="26" spans="2:10" ht="12.75">
      <c r="B26" s="40"/>
      <c r="C26" s="36"/>
      <c r="D26" s="17"/>
      <c r="E26" s="23" t="s">
        <v>118</v>
      </c>
      <c r="F26" s="13"/>
      <c r="G26" s="13"/>
      <c r="H26" s="13"/>
      <c r="I26" s="65">
        <v>0</v>
      </c>
      <c r="J26" s="30">
        <v>0</v>
      </c>
    </row>
    <row r="27" spans="2:10" ht="12.75">
      <c r="B27" s="40"/>
      <c r="C27" s="36"/>
      <c r="D27" s="17"/>
      <c r="E27" s="23" t="s">
        <v>129</v>
      </c>
      <c r="F27" s="13"/>
      <c r="G27" s="13"/>
      <c r="H27" s="13"/>
      <c r="I27" s="69">
        <v>7258</v>
      </c>
      <c r="J27" s="31">
        <v>6048</v>
      </c>
    </row>
    <row r="28" spans="2:10" ht="12.75">
      <c r="B28" s="40"/>
      <c r="C28" s="36"/>
      <c r="D28" s="17"/>
      <c r="E28" s="23"/>
      <c r="F28" s="13"/>
      <c r="G28" s="13"/>
      <c r="H28" s="13"/>
      <c r="I28" s="66">
        <f>SUM(I22:I27)</f>
        <v>182145</v>
      </c>
      <c r="J28" s="53">
        <f>SUM(J22:J27)</f>
        <v>130836</v>
      </c>
    </row>
    <row r="29" spans="2:10" ht="12.75">
      <c r="B29" s="40"/>
      <c r="C29" s="36">
        <v>7</v>
      </c>
      <c r="D29" s="25" t="s">
        <v>58</v>
      </c>
      <c r="E29" s="23"/>
      <c r="F29" s="13"/>
      <c r="G29" s="13"/>
      <c r="H29" s="13"/>
      <c r="I29" s="70">
        <f>I20-I28</f>
        <v>130603</v>
      </c>
      <c r="J29" s="55">
        <f>J20-J28</f>
        <v>121995</v>
      </c>
    </row>
    <row r="30" spans="2:10" ht="13.5" thickBot="1">
      <c r="B30" s="40"/>
      <c r="C30" s="36"/>
      <c r="D30" s="17"/>
      <c r="E30" s="23"/>
      <c r="F30" s="13"/>
      <c r="G30" s="13"/>
      <c r="H30" s="13"/>
      <c r="I30" s="71">
        <f>SUM(I10:I14)+I29</f>
        <v>265926</v>
      </c>
      <c r="J30" s="56">
        <f>SUM(J10:J14)+J29</f>
        <v>255052</v>
      </c>
    </row>
    <row r="31" spans="2:10" ht="13.5" thickTop="1">
      <c r="B31" s="40"/>
      <c r="C31" s="36">
        <v>8</v>
      </c>
      <c r="D31" s="95" t="s">
        <v>59</v>
      </c>
      <c r="E31" s="23"/>
      <c r="F31" s="13"/>
      <c r="G31" s="13"/>
      <c r="H31" s="13"/>
      <c r="I31" s="65"/>
      <c r="J31" s="54"/>
    </row>
    <row r="32" spans="2:10" ht="12.75">
      <c r="B32" s="40"/>
      <c r="C32" s="36"/>
      <c r="D32" s="24" t="s">
        <v>60</v>
      </c>
      <c r="E32" s="23"/>
      <c r="F32" s="13"/>
      <c r="G32" s="13"/>
      <c r="H32" s="13"/>
      <c r="I32" s="65">
        <v>201600</v>
      </c>
      <c r="J32" s="30">
        <v>201600</v>
      </c>
    </row>
    <row r="33" spans="2:10" ht="12.75">
      <c r="B33" s="40"/>
      <c r="C33" s="36"/>
      <c r="D33" s="24" t="s">
        <v>61</v>
      </c>
      <c r="E33" s="23"/>
      <c r="F33" s="13"/>
      <c r="G33" s="13"/>
      <c r="H33" s="13"/>
      <c r="I33" s="65">
        <v>54957</v>
      </c>
      <c r="J33" s="30">
        <v>44853</v>
      </c>
    </row>
    <row r="34" spans="2:10" ht="12.75">
      <c r="B34" s="40"/>
      <c r="C34" s="36"/>
      <c r="D34" s="24"/>
      <c r="E34" s="23"/>
      <c r="F34" s="13"/>
      <c r="G34" s="13"/>
      <c r="H34" s="13"/>
      <c r="I34" s="68">
        <f>SUM(I32:I33)</f>
        <v>256557</v>
      </c>
      <c r="J34" s="29">
        <f>SUM(J32:J33)</f>
        <v>246453</v>
      </c>
    </row>
    <row r="35" spans="2:10" ht="12.75">
      <c r="B35" s="40"/>
      <c r="C35" s="36">
        <v>9</v>
      </c>
      <c r="D35" s="24" t="s">
        <v>62</v>
      </c>
      <c r="E35" s="23"/>
      <c r="F35" s="13"/>
      <c r="G35" s="13"/>
      <c r="H35" s="13"/>
      <c r="I35" s="65">
        <v>0</v>
      </c>
      <c r="J35" s="30">
        <v>0</v>
      </c>
    </row>
    <row r="36" spans="2:10" ht="12.75">
      <c r="B36" s="40"/>
      <c r="C36" s="36">
        <v>10</v>
      </c>
      <c r="D36" s="24" t="s">
        <v>63</v>
      </c>
      <c r="E36" s="23"/>
      <c r="F36" s="13"/>
      <c r="G36" s="13"/>
      <c r="H36" s="13"/>
      <c r="I36" s="65">
        <v>0</v>
      </c>
      <c r="J36" s="30">
        <v>0</v>
      </c>
    </row>
    <row r="37" spans="2:10" ht="12.75">
      <c r="B37" s="40"/>
      <c r="C37" s="36">
        <v>11</v>
      </c>
      <c r="D37" s="23" t="s">
        <v>68</v>
      </c>
      <c r="E37" s="23"/>
      <c r="F37" s="13"/>
      <c r="G37" s="13"/>
      <c r="H37" s="13"/>
      <c r="I37" s="65">
        <v>169</v>
      </c>
      <c r="J37" s="30">
        <v>294</v>
      </c>
    </row>
    <row r="38" spans="2:10" ht="12.75">
      <c r="B38" s="40"/>
      <c r="C38" s="36"/>
      <c r="D38" s="24" t="s">
        <v>69</v>
      </c>
      <c r="E38" s="23"/>
      <c r="F38" s="13"/>
      <c r="G38" s="13"/>
      <c r="H38" s="13"/>
      <c r="I38" s="65">
        <v>812</v>
      </c>
      <c r="J38" s="30">
        <v>812</v>
      </c>
    </row>
    <row r="39" spans="2:10" ht="12.75">
      <c r="B39" s="40"/>
      <c r="C39" s="36"/>
      <c r="D39" s="24" t="s">
        <v>130</v>
      </c>
      <c r="E39" s="23"/>
      <c r="F39" s="13"/>
      <c r="G39" s="13"/>
      <c r="H39" s="13"/>
      <c r="I39" s="65">
        <f>6284+2104</f>
        <v>8388</v>
      </c>
      <c r="J39" s="30">
        <f>5197+2296</f>
        <v>7493</v>
      </c>
    </row>
    <row r="40" spans="2:10" ht="13.5" thickBot="1">
      <c r="B40" s="40"/>
      <c r="C40" s="36"/>
      <c r="D40" s="24"/>
      <c r="E40" s="23"/>
      <c r="F40" s="13"/>
      <c r="G40" s="13"/>
      <c r="H40" s="13"/>
      <c r="I40" s="71">
        <f>SUM(I34:I39)</f>
        <v>265926</v>
      </c>
      <c r="J40" s="56">
        <f>SUM(J34:J39)</f>
        <v>255052</v>
      </c>
    </row>
    <row r="41" spans="2:10" ht="13.5" thickTop="1">
      <c r="B41" s="40"/>
      <c r="C41" s="36"/>
      <c r="D41" s="24"/>
      <c r="E41" s="23"/>
      <c r="F41" s="13"/>
      <c r="G41" s="13"/>
      <c r="H41" s="13"/>
      <c r="I41" s="65"/>
      <c r="J41" s="30"/>
    </row>
    <row r="42" spans="2:10" ht="12.75">
      <c r="B42" s="40"/>
      <c r="C42" s="36">
        <v>12</v>
      </c>
      <c r="D42" s="21" t="s">
        <v>70</v>
      </c>
      <c r="E42" s="23"/>
      <c r="F42" s="13"/>
      <c r="G42" s="13"/>
      <c r="H42" s="13"/>
      <c r="I42" s="72">
        <f>(I34-I13)/I32</f>
        <v>1.2726041666666668</v>
      </c>
      <c r="J42" s="137">
        <f>(J34-J13)/J32</f>
        <v>1.2159722222222222</v>
      </c>
    </row>
    <row r="43" spans="2:10" ht="12.75">
      <c r="B43" s="44"/>
      <c r="C43" s="57"/>
      <c r="D43" s="58"/>
      <c r="E43" s="59"/>
      <c r="F43" s="60"/>
      <c r="G43" s="60"/>
      <c r="H43" s="60"/>
      <c r="I43" s="69"/>
      <c r="J43" s="31"/>
    </row>
  </sheetData>
  <mergeCells count="3">
    <mergeCell ref="B1:J1"/>
    <mergeCell ref="B2:J2"/>
    <mergeCell ref="B3:J3"/>
  </mergeCells>
  <printOptions horizontalCentered="1"/>
  <pageMargins left="0.75" right="0.75" top="0.51" bottom="1" header="0.5" footer="0.5"/>
  <pageSetup horizontalDpi="300" verticalDpi="300" orientation="portrait" paperSize="9" scale="110" r:id="rId1"/>
</worksheet>
</file>

<file path=xl/worksheets/sheet3.xml><?xml version="1.0" encoding="utf-8"?>
<worksheet xmlns="http://schemas.openxmlformats.org/spreadsheetml/2006/main" xmlns:r="http://schemas.openxmlformats.org/officeDocument/2006/relationships">
  <dimension ref="A1:H142"/>
  <sheetViews>
    <sheetView workbookViewId="0" topLeftCell="A88">
      <selection activeCell="D54" sqref="D54"/>
    </sheetView>
  </sheetViews>
  <sheetFormatPr defaultColWidth="9.33203125" defaultRowHeight="12.75"/>
  <cols>
    <col min="1" max="1" width="3.83203125" style="0" customWidth="1"/>
    <col min="2" max="2" width="18.83203125" style="0" customWidth="1"/>
    <col min="3" max="3" width="13.83203125" style="0" customWidth="1"/>
    <col min="4" max="6" width="11.83203125" style="0" customWidth="1"/>
    <col min="7" max="7" width="13.83203125" style="0" customWidth="1"/>
    <col min="8" max="8" width="11.83203125" style="0" customWidth="1"/>
  </cols>
  <sheetData>
    <row r="1" ht="12.75">
      <c r="B1" s="87" t="s">
        <v>127</v>
      </c>
    </row>
    <row r="2" ht="12.75">
      <c r="B2" s="87" t="s">
        <v>173</v>
      </c>
    </row>
    <row r="4" spans="1:2" ht="12.75">
      <c r="A4" s="87" t="s">
        <v>79</v>
      </c>
      <c r="B4" s="1" t="s">
        <v>108</v>
      </c>
    </row>
    <row r="5" spans="2:8" ht="12.75">
      <c r="B5" s="154" t="s">
        <v>169</v>
      </c>
      <c r="C5" s="154"/>
      <c r="D5" s="154"/>
      <c r="E5" s="154"/>
      <c r="F5" s="154"/>
      <c r="G5" s="154"/>
      <c r="H5" s="154"/>
    </row>
    <row r="6" spans="2:8" ht="12.75">
      <c r="B6" s="154"/>
      <c r="C6" s="154"/>
      <c r="D6" s="154"/>
      <c r="E6" s="154"/>
      <c r="F6" s="154"/>
      <c r="G6" s="154"/>
      <c r="H6" s="154"/>
    </row>
    <row r="7" spans="2:8" ht="12.75">
      <c r="B7" s="154"/>
      <c r="C7" s="154"/>
      <c r="D7" s="154"/>
      <c r="E7" s="154"/>
      <c r="F7" s="154"/>
      <c r="G7" s="154"/>
      <c r="H7" s="154"/>
    </row>
    <row r="8" spans="2:8" ht="12.75">
      <c r="B8" s="154"/>
      <c r="C8" s="154"/>
      <c r="D8" s="154"/>
      <c r="E8" s="154"/>
      <c r="F8" s="154"/>
      <c r="G8" s="154"/>
      <c r="H8" s="154"/>
    </row>
    <row r="9" spans="2:8" ht="12.75">
      <c r="B9" s="154" t="s">
        <v>204</v>
      </c>
      <c r="C9" s="154"/>
      <c r="D9" s="154"/>
      <c r="E9" s="154"/>
      <c r="F9" s="154"/>
      <c r="G9" s="154"/>
      <c r="H9" s="154"/>
    </row>
    <row r="10" spans="2:8" ht="12.75">
      <c r="B10" s="154"/>
      <c r="C10" s="154"/>
      <c r="D10" s="154"/>
      <c r="E10" s="154"/>
      <c r="F10" s="154"/>
      <c r="G10" s="154"/>
      <c r="H10" s="154"/>
    </row>
    <row r="11" spans="2:8" ht="12.75">
      <c r="B11" s="154"/>
      <c r="C11" s="154"/>
      <c r="D11" s="154"/>
      <c r="E11" s="154"/>
      <c r="F11" s="154"/>
      <c r="G11" s="154"/>
      <c r="H11" s="154"/>
    </row>
    <row r="12" spans="2:8" ht="12.75">
      <c r="B12" s="154"/>
      <c r="C12" s="154"/>
      <c r="D12" s="154"/>
      <c r="E12" s="154"/>
      <c r="F12" s="154"/>
      <c r="G12" s="154"/>
      <c r="H12" s="154"/>
    </row>
    <row r="13" spans="2:8" ht="12.75">
      <c r="B13" s="154"/>
      <c r="C13" s="154"/>
      <c r="D13" s="154"/>
      <c r="E13" s="154"/>
      <c r="F13" s="154"/>
      <c r="G13" s="154"/>
      <c r="H13" s="154"/>
    </row>
    <row r="14" spans="2:8" ht="12.75">
      <c r="B14" s="154" t="s">
        <v>205</v>
      </c>
      <c r="C14" s="154"/>
      <c r="D14" s="154"/>
      <c r="E14" s="154"/>
      <c r="F14" s="154"/>
      <c r="G14" s="154"/>
      <c r="H14" s="154"/>
    </row>
    <row r="15" spans="2:8" ht="12.75">
      <c r="B15" s="154"/>
      <c r="C15" s="154"/>
      <c r="D15" s="154"/>
      <c r="E15" s="154"/>
      <c r="F15" s="154"/>
      <c r="G15" s="154"/>
      <c r="H15" s="154"/>
    </row>
    <row r="16" spans="2:8" ht="12.75">
      <c r="B16" s="154"/>
      <c r="C16" s="154"/>
      <c r="D16" s="154"/>
      <c r="E16" s="154"/>
      <c r="F16" s="154"/>
      <c r="G16" s="154"/>
      <c r="H16" s="154"/>
    </row>
    <row r="17" spans="2:8" ht="12.75">
      <c r="B17" s="154"/>
      <c r="C17" s="154"/>
      <c r="D17" s="154"/>
      <c r="E17" s="154"/>
      <c r="F17" s="154"/>
      <c r="G17" s="154"/>
      <c r="H17" s="154"/>
    </row>
    <row r="18" spans="2:8" ht="12.75">
      <c r="B18" s="154"/>
      <c r="C18" s="154"/>
      <c r="D18" s="154"/>
      <c r="E18" s="154"/>
      <c r="F18" s="154"/>
      <c r="G18" s="154"/>
      <c r="H18" s="154"/>
    </row>
    <row r="19" spans="1:2" ht="12.75">
      <c r="A19" s="87" t="s">
        <v>80</v>
      </c>
      <c r="B19" s="1" t="s">
        <v>109</v>
      </c>
    </row>
    <row r="20" ht="12.75">
      <c r="B20" s="86" t="s">
        <v>139</v>
      </c>
    </row>
    <row r="22" spans="1:2" ht="12.75">
      <c r="A22" s="87" t="s">
        <v>81</v>
      </c>
      <c r="B22" s="1" t="s">
        <v>110</v>
      </c>
    </row>
    <row r="23" ht="12.75">
      <c r="B23" s="86" t="s">
        <v>138</v>
      </c>
    </row>
    <row r="25" spans="1:5" ht="12.75">
      <c r="A25" s="87" t="s">
        <v>82</v>
      </c>
      <c r="B25" s="1" t="s">
        <v>11</v>
      </c>
      <c r="D25" s="34" t="s">
        <v>74</v>
      </c>
      <c r="E25" s="34" t="s">
        <v>75</v>
      </c>
    </row>
    <row r="26" spans="4:5" ht="12.75">
      <c r="D26" s="34" t="s">
        <v>76</v>
      </c>
      <c r="E26" s="34" t="s">
        <v>77</v>
      </c>
    </row>
    <row r="27" spans="4:5" ht="12.75">
      <c r="D27" s="88" t="s">
        <v>78</v>
      </c>
      <c r="E27" s="88" t="s">
        <v>78</v>
      </c>
    </row>
    <row r="28" spans="2:5" ht="12.75">
      <c r="B28" t="s">
        <v>140</v>
      </c>
      <c r="D28" s="78"/>
      <c r="E28" s="85"/>
    </row>
    <row r="29" spans="2:5" ht="12.75">
      <c r="B29" s="86" t="s">
        <v>141</v>
      </c>
      <c r="D29" s="78"/>
      <c r="E29" s="78"/>
    </row>
    <row r="30" spans="2:5" ht="12.75">
      <c r="B30" s="86" t="s">
        <v>142</v>
      </c>
      <c r="D30" s="78">
        <v>3475</v>
      </c>
      <c r="E30" s="78">
        <v>6606</v>
      </c>
    </row>
    <row r="31" spans="2:5" ht="12.75">
      <c r="B31" s="86" t="s">
        <v>143</v>
      </c>
      <c r="D31" s="78">
        <v>0</v>
      </c>
      <c r="E31" s="78">
        <v>-195</v>
      </c>
    </row>
    <row r="32" spans="2:5" ht="12.75" hidden="1">
      <c r="B32" s="86" t="s">
        <v>144</v>
      </c>
      <c r="D32" s="78"/>
      <c r="E32" s="78"/>
    </row>
    <row r="33" spans="2:5" ht="12.75" hidden="1">
      <c r="B33" s="86" t="s">
        <v>145</v>
      </c>
      <c r="D33" s="78"/>
      <c r="E33" s="78"/>
    </row>
    <row r="34" ht="12.75" hidden="1">
      <c r="B34" s="86" t="s">
        <v>141</v>
      </c>
    </row>
    <row r="35" spans="2:5" ht="12.75" hidden="1">
      <c r="B35" s="86" t="s">
        <v>142</v>
      </c>
      <c r="D35" s="78">
        <v>0</v>
      </c>
      <c r="E35" s="78">
        <f>D35</f>
        <v>0</v>
      </c>
    </row>
    <row r="36" spans="2:5" ht="12.75" hidden="1">
      <c r="B36" s="86" t="s">
        <v>143</v>
      </c>
      <c r="D36" s="78">
        <v>0</v>
      </c>
      <c r="E36" s="78">
        <f>D36</f>
        <v>0</v>
      </c>
    </row>
    <row r="37" spans="4:5" ht="13.5" thickBot="1">
      <c r="D37" s="90">
        <f>SUM(D28:D36)</f>
        <v>3475</v>
      </c>
      <c r="E37" s="90">
        <f>SUM(E28:E35)</f>
        <v>6411</v>
      </c>
    </row>
    <row r="38" spans="4:5" ht="13.5" thickTop="1">
      <c r="D38" s="133"/>
      <c r="E38" s="133"/>
    </row>
    <row r="39" spans="2:5" ht="12.75">
      <c r="B39" s="114" t="s">
        <v>164</v>
      </c>
      <c r="D39" s="133"/>
      <c r="E39" s="133"/>
    </row>
    <row r="41" spans="1:2" ht="12.75">
      <c r="A41" s="87" t="s">
        <v>83</v>
      </c>
      <c r="B41" s="1" t="s">
        <v>111</v>
      </c>
    </row>
    <row r="42" ht="12.75">
      <c r="B42" s="86" t="s">
        <v>163</v>
      </c>
    </row>
    <row r="44" spans="1:2" ht="12.75">
      <c r="A44" s="87" t="s">
        <v>84</v>
      </c>
      <c r="B44" s="1" t="s">
        <v>112</v>
      </c>
    </row>
    <row r="45" ht="12.75">
      <c r="B45" s="86" t="s">
        <v>146</v>
      </c>
    </row>
    <row r="47" spans="1:2" ht="12.75">
      <c r="A47" s="87" t="s">
        <v>85</v>
      </c>
      <c r="B47" s="1" t="s">
        <v>113</v>
      </c>
    </row>
    <row r="48" ht="12.75">
      <c r="B48" s="86" t="s">
        <v>179</v>
      </c>
    </row>
    <row r="49" ht="12.75">
      <c r="B49" s="86"/>
    </row>
    <row r="50" spans="1:2" ht="12.75">
      <c r="A50" s="87" t="s">
        <v>86</v>
      </c>
      <c r="B50" s="1" t="s">
        <v>114</v>
      </c>
    </row>
    <row r="51" ht="12.75">
      <c r="B51" s="86" t="s">
        <v>147</v>
      </c>
    </row>
    <row r="53" spans="1:2" ht="12.75">
      <c r="A53" s="87" t="s">
        <v>87</v>
      </c>
      <c r="B53" s="1" t="s">
        <v>115</v>
      </c>
    </row>
    <row r="54" spans="1:2" ht="12.75">
      <c r="A54" s="87"/>
      <c r="B54" s="111" t="s">
        <v>166</v>
      </c>
    </row>
    <row r="56" spans="1:2" ht="12.75">
      <c r="A56" s="87" t="s">
        <v>88</v>
      </c>
      <c r="B56" s="1" t="s">
        <v>116</v>
      </c>
    </row>
    <row r="57" spans="2:8" ht="12.75">
      <c r="B57" s="154" t="s">
        <v>187</v>
      </c>
      <c r="C57" s="155"/>
      <c r="D57" s="155"/>
      <c r="E57" s="155"/>
      <c r="F57" s="155"/>
      <c r="G57" s="155"/>
      <c r="H57" s="155"/>
    </row>
    <row r="58" spans="2:8" ht="12.75">
      <c r="B58" s="154"/>
      <c r="C58" s="155"/>
      <c r="D58" s="155"/>
      <c r="E58" s="155"/>
      <c r="F58" s="155"/>
      <c r="G58" s="155"/>
      <c r="H58" s="155"/>
    </row>
    <row r="59" spans="2:8" ht="12.75">
      <c r="B59" s="155"/>
      <c r="C59" s="155"/>
      <c r="D59" s="155"/>
      <c r="E59" s="155"/>
      <c r="F59" s="155"/>
      <c r="G59" s="155"/>
      <c r="H59" s="155"/>
    </row>
    <row r="60" spans="2:8" ht="12.75">
      <c r="B60" s="135"/>
      <c r="C60" s="135"/>
      <c r="D60" s="135"/>
      <c r="E60" s="135"/>
      <c r="F60" s="135"/>
      <c r="G60" s="135"/>
      <c r="H60" s="135"/>
    </row>
    <row r="61" spans="1:2" ht="12.75">
      <c r="A61" s="87" t="s">
        <v>89</v>
      </c>
      <c r="B61" s="1" t="s">
        <v>105</v>
      </c>
    </row>
    <row r="62" spans="2:8" ht="12.75">
      <c r="B62" s="154" t="s">
        <v>167</v>
      </c>
      <c r="C62" s="155"/>
      <c r="D62" s="155"/>
      <c r="E62" s="155"/>
      <c r="F62" s="155"/>
      <c r="G62" s="155"/>
      <c r="H62" s="155"/>
    </row>
    <row r="63" spans="2:8" ht="12.75">
      <c r="B63" s="155"/>
      <c r="C63" s="155"/>
      <c r="D63" s="155"/>
      <c r="E63" s="155"/>
      <c r="F63" s="155"/>
      <c r="G63" s="155"/>
      <c r="H63" s="155"/>
    </row>
    <row r="64" spans="2:8" ht="12.75">
      <c r="B64" s="155"/>
      <c r="C64" s="155"/>
      <c r="D64" s="155"/>
      <c r="E64" s="155"/>
      <c r="F64" s="155"/>
      <c r="G64" s="155"/>
      <c r="H64" s="155"/>
    </row>
    <row r="65" spans="1:5" ht="12.75">
      <c r="A65" s="87" t="s">
        <v>90</v>
      </c>
      <c r="B65" s="1" t="s">
        <v>106</v>
      </c>
      <c r="E65" s="34"/>
    </row>
    <row r="66" ht="12.75">
      <c r="E66" s="94" t="s">
        <v>174</v>
      </c>
    </row>
    <row r="67" spans="2:5" ht="12.75">
      <c r="B67" s="91"/>
      <c r="E67" s="88" t="s">
        <v>78</v>
      </c>
    </row>
    <row r="68" spans="2:5" ht="12.75">
      <c r="B68" s="86" t="s">
        <v>151</v>
      </c>
      <c r="C68" s="86" t="s">
        <v>152</v>
      </c>
      <c r="E68" s="78">
        <f>523+5355+2295+219+3364+42545+2553</f>
        <v>56854</v>
      </c>
    </row>
    <row r="69" spans="2:5" ht="12.75">
      <c r="B69" s="121"/>
      <c r="C69" s="86" t="s">
        <v>153</v>
      </c>
      <c r="E69" s="78">
        <f>422+1070+2228+85+77+270+189</f>
        <v>4341</v>
      </c>
    </row>
    <row r="70" spans="2:5" ht="12.75">
      <c r="B70" s="121"/>
      <c r="C70" s="86" t="s">
        <v>154</v>
      </c>
      <c r="E70" s="78">
        <f>2400+2500</f>
        <v>4900</v>
      </c>
    </row>
    <row r="71" spans="2:5" ht="13.5" thickBot="1">
      <c r="B71" s="123" t="s">
        <v>149</v>
      </c>
      <c r="E71" s="124">
        <f>SUM(E68:E70)</f>
        <v>66095</v>
      </c>
    </row>
    <row r="72" ht="13.5" thickTop="1">
      <c r="E72" s="122"/>
    </row>
    <row r="73" spans="2:5" ht="12.75">
      <c r="B73" s="123" t="s">
        <v>150</v>
      </c>
      <c r="E73" s="122">
        <f>E71</f>
        <v>66095</v>
      </c>
    </row>
    <row r="74" spans="2:5" ht="12.75">
      <c r="B74" s="96" t="s">
        <v>159</v>
      </c>
      <c r="E74" s="89">
        <v>0</v>
      </c>
    </row>
    <row r="75" ht="13.5" thickBot="1">
      <c r="E75" s="90">
        <f>SUM(E72:E74)</f>
        <v>66095</v>
      </c>
    </row>
    <row r="76" ht="13.5" thickTop="1">
      <c r="E76" s="133"/>
    </row>
    <row r="77" spans="1:2" ht="12.75">
      <c r="A77" s="87" t="s">
        <v>91</v>
      </c>
      <c r="B77" s="1" t="s">
        <v>107</v>
      </c>
    </row>
    <row r="78" ht="12.75">
      <c r="B78" s="86" t="s">
        <v>119</v>
      </c>
    </row>
    <row r="79" ht="12.75">
      <c r="E79" s="78"/>
    </row>
    <row r="80" spans="1:2" ht="12.75">
      <c r="A80" s="87" t="s">
        <v>92</v>
      </c>
      <c r="B80" s="1" t="s">
        <v>117</v>
      </c>
    </row>
    <row r="81" spans="2:8" ht="12.75">
      <c r="B81" s="154" t="s">
        <v>177</v>
      </c>
      <c r="C81" s="155"/>
      <c r="D81" s="155"/>
      <c r="E81" s="155"/>
      <c r="F81" s="155"/>
      <c r="G81" s="155"/>
      <c r="H81" s="155"/>
    </row>
    <row r="82" spans="2:8" ht="12.75">
      <c r="B82" s="155"/>
      <c r="C82" s="155"/>
      <c r="D82" s="155"/>
      <c r="E82" s="155"/>
      <c r="F82" s="155"/>
      <c r="G82" s="155"/>
      <c r="H82" s="155"/>
    </row>
    <row r="83" spans="2:8" ht="12.75">
      <c r="B83" s="155"/>
      <c r="C83" s="155"/>
      <c r="D83" s="155"/>
      <c r="E83" s="155"/>
      <c r="F83" s="155"/>
      <c r="G83" s="155"/>
      <c r="H83" s="155"/>
    </row>
    <row r="84" spans="2:8" ht="12.75">
      <c r="B84" s="115"/>
      <c r="C84" s="115" t="s">
        <v>134</v>
      </c>
      <c r="D84" s="116"/>
      <c r="E84" s="115" t="s">
        <v>135</v>
      </c>
      <c r="F84" s="116"/>
      <c r="G84" s="39"/>
      <c r="H84" s="116"/>
    </row>
    <row r="85" spans="2:8" ht="12.75">
      <c r="B85" s="118" t="s">
        <v>131</v>
      </c>
      <c r="C85" s="120" t="s">
        <v>176</v>
      </c>
      <c r="D85" s="119"/>
      <c r="E85" s="144" t="s">
        <v>136</v>
      </c>
      <c r="F85" s="119"/>
      <c r="G85" s="6" t="s">
        <v>137</v>
      </c>
      <c r="H85" s="119"/>
    </row>
    <row r="86" spans="2:8" ht="12.75">
      <c r="B86" s="117" t="s">
        <v>132</v>
      </c>
      <c r="C86" s="76">
        <v>1082623</v>
      </c>
      <c r="D86" s="43"/>
      <c r="E86" s="76">
        <v>38040</v>
      </c>
      <c r="F86" s="43"/>
      <c r="G86" s="3" t="s">
        <v>198</v>
      </c>
      <c r="H86" s="43"/>
    </row>
    <row r="87" spans="2:8" ht="12.75">
      <c r="B87" s="143" t="s">
        <v>193</v>
      </c>
      <c r="C87" s="76">
        <v>7000</v>
      </c>
      <c r="D87" s="146"/>
      <c r="E87" s="76">
        <v>644</v>
      </c>
      <c r="F87" s="43"/>
      <c r="G87" s="145" t="s">
        <v>195</v>
      </c>
      <c r="H87" s="43"/>
    </row>
    <row r="88" spans="2:8" ht="12.75">
      <c r="B88" s="117" t="s">
        <v>194</v>
      </c>
      <c r="C88" s="76">
        <v>39</v>
      </c>
      <c r="D88" s="146"/>
      <c r="E88" s="76">
        <v>148</v>
      </c>
      <c r="F88" s="43"/>
      <c r="G88" s="3" t="s">
        <v>196</v>
      </c>
      <c r="H88" s="43"/>
    </row>
    <row r="89" spans="2:8" ht="12.75">
      <c r="B89" s="120" t="s">
        <v>133</v>
      </c>
      <c r="C89" s="99">
        <v>18</v>
      </c>
      <c r="D89" s="147"/>
      <c r="E89" s="99">
        <v>118</v>
      </c>
      <c r="F89" s="119"/>
      <c r="G89" s="81" t="s">
        <v>197</v>
      </c>
      <c r="H89" s="119"/>
    </row>
    <row r="90" ht="12.75">
      <c r="B90" s="86" t="s">
        <v>178</v>
      </c>
    </row>
    <row r="92" spans="1:2" ht="12.75">
      <c r="A92" s="87" t="s">
        <v>93</v>
      </c>
      <c r="B92" s="1" t="s">
        <v>104</v>
      </c>
    </row>
    <row r="93" spans="2:8" ht="12.75">
      <c r="B93" s="153" t="s">
        <v>175</v>
      </c>
      <c r="C93" s="155"/>
      <c r="D93" s="155"/>
      <c r="E93" s="155"/>
      <c r="F93" s="155"/>
      <c r="G93" s="155"/>
      <c r="H93" s="155"/>
    </row>
    <row r="94" spans="2:8" ht="12.75">
      <c r="B94" s="155"/>
      <c r="C94" s="155"/>
      <c r="D94" s="155"/>
      <c r="E94" s="155"/>
      <c r="F94" s="155"/>
      <c r="G94" s="155"/>
      <c r="H94" s="155"/>
    </row>
    <row r="95" spans="2:8" ht="12.75">
      <c r="B95" s="155"/>
      <c r="C95" s="155"/>
      <c r="D95" s="155"/>
      <c r="E95" s="155"/>
      <c r="F95" s="155"/>
      <c r="G95" s="155"/>
      <c r="H95" s="155"/>
    </row>
    <row r="96" spans="1:7" ht="12.75">
      <c r="A96" s="87" t="s">
        <v>94</v>
      </c>
      <c r="B96" s="1" t="s">
        <v>103</v>
      </c>
      <c r="D96" s="34"/>
      <c r="E96" s="34"/>
      <c r="F96" s="34"/>
      <c r="G96" s="34"/>
    </row>
    <row r="97" spans="2:8" ht="12.75">
      <c r="B97" s="154" t="s">
        <v>168</v>
      </c>
      <c r="C97" s="155"/>
      <c r="D97" s="155"/>
      <c r="E97" s="155"/>
      <c r="F97" s="155"/>
      <c r="G97" s="155"/>
      <c r="H97" s="155"/>
    </row>
    <row r="98" spans="2:8" ht="12.75">
      <c r="B98" s="155"/>
      <c r="C98" s="155"/>
      <c r="D98" s="155"/>
      <c r="E98" s="155"/>
      <c r="F98" s="155"/>
      <c r="G98" s="155"/>
      <c r="H98" s="155"/>
    </row>
    <row r="99" spans="2:8" ht="12.75">
      <c r="B99" s="155"/>
      <c r="C99" s="155"/>
      <c r="D99" s="155"/>
      <c r="E99" s="155"/>
      <c r="F99" s="155"/>
      <c r="G99" s="155"/>
      <c r="H99" s="155"/>
    </row>
    <row r="100" spans="2:8" ht="12.75">
      <c r="B100" s="155"/>
      <c r="C100" s="155"/>
      <c r="D100" s="155"/>
      <c r="E100" s="155"/>
      <c r="F100" s="155"/>
      <c r="G100" s="155"/>
      <c r="H100" s="155"/>
    </row>
    <row r="101" spans="1:2" ht="12.75">
      <c r="A101" s="87" t="s">
        <v>95</v>
      </c>
      <c r="B101" s="1" t="s">
        <v>102</v>
      </c>
    </row>
    <row r="102" spans="2:8" ht="12.75">
      <c r="B102" s="154" t="s">
        <v>200</v>
      </c>
      <c r="C102" s="155"/>
      <c r="D102" s="155"/>
      <c r="E102" s="155"/>
      <c r="F102" s="155"/>
      <c r="G102" s="155"/>
      <c r="H102" s="155"/>
    </row>
    <row r="103" spans="2:8" ht="12.75">
      <c r="B103" s="155"/>
      <c r="C103" s="155"/>
      <c r="D103" s="155"/>
      <c r="E103" s="155"/>
      <c r="F103" s="155"/>
      <c r="G103" s="155"/>
      <c r="H103" s="155"/>
    </row>
    <row r="104" spans="2:8" ht="12.75">
      <c r="B104" s="155"/>
      <c r="C104" s="155"/>
      <c r="D104" s="155"/>
      <c r="E104" s="155"/>
      <c r="F104" s="155"/>
      <c r="G104" s="155"/>
      <c r="H104" s="155"/>
    </row>
    <row r="105" spans="2:8" ht="12.75">
      <c r="B105" s="155"/>
      <c r="C105" s="155"/>
      <c r="D105" s="155"/>
      <c r="E105" s="155"/>
      <c r="F105" s="155"/>
      <c r="G105" s="155"/>
      <c r="H105" s="155"/>
    </row>
    <row r="106" spans="2:8" ht="12.75">
      <c r="B106" s="155"/>
      <c r="C106" s="155"/>
      <c r="D106" s="155"/>
      <c r="E106" s="155"/>
      <c r="F106" s="155"/>
      <c r="G106" s="155"/>
      <c r="H106" s="155"/>
    </row>
    <row r="107" spans="1:8" ht="12.75">
      <c r="A107" s="87" t="s">
        <v>96</v>
      </c>
      <c r="B107" s="1" t="s">
        <v>101</v>
      </c>
      <c r="E107" s="135"/>
      <c r="F107" s="135"/>
      <c r="G107" s="135"/>
      <c r="H107" s="135"/>
    </row>
    <row r="108" spans="2:8" ht="12.75">
      <c r="B108" s="154" t="s">
        <v>189</v>
      </c>
      <c r="C108" s="155"/>
      <c r="D108" s="155"/>
      <c r="E108" s="155"/>
      <c r="F108" s="155"/>
      <c r="G108" s="155"/>
      <c r="H108" s="155"/>
    </row>
    <row r="109" spans="2:8" ht="12.75">
      <c r="B109" s="155"/>
      <c r="C109" s="155"/>
      <c r="D109" s="155"/>
      <c r="E109" s="155"/>
      <c r="F109" s="155"/>
      <c r="G109" s="155"/>
      <c r="H109" s="155"/>
    </row>
    <row r="110" spans="2:8" ht="12.75">
      <c r="B110" s="155"/>
      <c r="C110" s="155"/>
      <c r="D110" s="155"/>
      <c r="E110" s="155"/>
      <c r="F110" s="155"/>
      <c r="G110" s="155"/>
      <c r="H110" s="155"/>
    </row>
    <row r="111" spans="2:8" ht="12.75">
      <c r="B111" s="155"/>
      <c r="C111" s="155"/>
      <c r="D111" s="155"/>
      <c r="E111" s="155"/>
      <c r="F111" s="155"/>
      <c r="G111" s="155"/>
      <c r="H111" s="155"/>
    </row>
    <row r="112" spans="2:8" ht="12.75">
      <c r="B112" s="155"/>
      <c r="C112" s="155"/>
      <c r="D112" s="155"/>
      <c r="E112" s="155"/>
      <c r="F112" s="155"/>
      <c r="G112" s="155"/>
      <c r="H112" s="155"/>
    </row>
    <row r="113" spans="5:8" ht="12.75">
      <c r="E113" s="135"/>
      <c r="F113" s="135"/>
      <c r="G113" s="135"/>
      <c r="H113" s="135"/>
    </row>
    <row r="114" spans="1:8" ht="12.75">
      <c r="A114" s="87" t="s">
        <v>97</v>
      </c>
      <c r="B114" s="1" t="s">
        <v>100</v>
      </c>
      <c r="E114" s="135"/>
      <c r="F114" s="135"/>
      <c r="G114" s="135"/>
      <c r="H114" s="135"/>
    </row>
    <row r="115" spans="1:8" ht="12.75">
      <c r="A115" s="87"/>
      <c r="B115" s="156" t="s">
        <v>201</v>
      </c>
      <c r="C115" s="155"/>
      <c r="D115" s="155"/>
      <c r="E115" s="155"/>
      <c r="F115" s="155"/>
      <c r="G115" s="155"/>
      <c r="H115" s="155"/>
    </row>
    <row r="116" spans="1:8" ht="12.75">
      <c r="A116" s="87"/>
      <c r="B116" s="155"/>
      <c r="C116" s="155"/>
      <c r="D116" s="155"/>
      <c r="E116" s="155"/>
      <c r="F116" s="155"/>
      <c r="G116" s="155"/>
      <c r="H116" s="155"/>
    </row>
    <row r="117" spans="2:8" ht="12.75">
      <c r="B117" s="155"/>
      <c r="C117" s="155"/>
      <c r="D117" s="155"/>
      <c r="E117" s="155"/>
      <c r="F117" s="155"/>
      <c r="G117" s="155"/>
      <c r="H117" s="155"/>
    </row>
    <row r="118" spans="2:8" ht="12.75">
      <c r="B118" s="155"/>
      <c r="C118" s="155"/>
      <c r="D118" s="155"/>
      <c r="E118" s="155"/>
      <c r="F118" s="155"/>
      <c r="G118" s="155"/>
      <c r="H118" s="155"/>
    </row>
    <row r="119" spans="2:8" ht="12.75">
      <c r="B119" s="155"/>
      <c r="C119" s="155"/>
      <c r="D119" s="155"/>
      <c r="E119" s="155"/>
      <c r="F119" s="155"/>
      <c r="G119" s="155"/>
      <c r="H119" s="155"/>
    </row>
    <row r="120" spans="5:8" ht="12.75">
      <c r="E120" s="135"/>
      <c r="F120" s="135"/>
      <c r="G120" s="135"/>
      <c r="H120" s="135"/>
    </row>
    <row r="121" spans="1:8" ht="12.75">
      <c r="A121" s="87" t="s">
        <v>98</v>
      </c>
      <c r="B121" s="1" t="s">
        <v>99</v>
      </c>
      <c r="E121" s="135"/>
      <c r="F121" s="135"/>
      <c r="G121" s="135"/>
      <c r="H121" s="135"/>
    </row>
    <row r="122" spans="2:8" ht="12.75">
      <c r="B122" s="153" t="s">
        <v>191</v>
      </c>
      <c r="C122" s="154"/>
      <c r="D122" s="154"/>
      <c r="E122" s="154"/>
      <c r="F122" s="154"/>
      <c r="G122" s="154"/>
      <c r="H122" s="154"/>
    </row>
    <row r="123" spans="2:8" ht="12.75">
      <c r="B123" s="154"/>
      <c r="C123" s="154"/>
      <c r="D123" s="154"/>
      <c r="E123" s="154"/>
      <c r="F123" s="154"/>
      <c r="G123" s="154"/>
      <c r="H123" s="154"/>
    </row>
    <row r="125" spans="2:8" ht="12.75">
      <c r="B125" s="153" t="s">
        <v>188</v>
      </c>
      <c r="C125" s="155"/>
      <c r="D125" s="155"/>
      <c r="E125" s="155"/>
      <c r="F125" s="155"/>
      <c r="G125" s="155"/>
      <c r="H125" s="155"/>
    </row>
    <row r="126" spans="2:8" ht="12.75">
      <c r="B126" s="155"/>
      <c r="C126" s="155"/>
      <c r="D126" s="155"/>
      <c r="E126" s="155"/>
      <c r="F126" s="155"/>
      <c r="G126" s="155"/>
      <c r="H126" s="155"/>
    </row>
    <row r="128" ht="12.75">
      <c r="B128" s="86" t="s">
        <v>181</v>
      </c>
    </row>
    <row r="129" ht="12.75">
      <c r="B129" t="s">
        <v>182</v>
      </c>
    </row>
    <row r="130" ht="12.75">
      <c r="B130" s="86" t="s">
        <v>183</v>
      </c>
    </row>
    <row r="131" ht="12.75">
      <c r="B131" s="86" t="s">
        <v>184</v>
      </c>
    </row>
    <row r="132" ht="12.75">
      <c r="B132" s="86" t="s">
        <v>185</v>
      </c>
    </row>
    <row r="133" ht="12.75">
      <c r="B133" s="86" t="s">
        <v>186</v>
      </c>
    </row>
    <row r="134" ht="12.75">
      <c r="B134" s="86"/>
    </row>
    <row r="135" spans="2:8" ht="12.75">
      <c r="B135" s="135"/>
      <c r="C135" s="138" t="s">
        <v>180</v>
      </c>
      <c r="D135" s="135"/>
      <c r="E135" s="135"/>
      <c r="F135" s="135"/>
      <c r="G135" s="135"/>
      <c r="H135" s="135"/>
    </row>
    <row r="136" spans="1:2" ht="12.75">
      <c r="A136" s="1" t="s">
        <v>160</v>
      </c>
      <c r="B136" s="86"/>
    </row>
    <row r="137" ht="12.75" customHeight="1">
      <c r="A137" s="1"/>
    </row>
    <row r="138" ht="12.75">
      <c r="A138" s="1" t="s">
        <v>171</v>
      </c>
    </row>
    <row r="139" ht="12.75">
      <c r="A139" s="1" t="s">
        <v>161</v>
      </c>
    </row>
    <row r="140" ht="12.75">
      <c r="A140" s="86" t="s">
        <v>172</v>
      </c>
    </row>
    <row r="141" ht="12.75">
      <c r="A141" t="s">
        <v>162</v>
      </c>
    </row>
    <row r="142" ht="12.75">
      <c r="A142" s="132" t="s">
        <v>170</v>
      </c>
    </row>
  </sheetData>
  <mergeCells count="13">
    <mergeCell ref="B5:H8"/>
    <mergeCell ref="B57:H59"/>
    <mergeCell ref="B62:H64"/>
    <mergeCell ref="B9:H13"/>
    <mergeCell ref="B14:H18"/>
    <mergeCell ref="B81:H83"/>
    <mergeCell ref="B93:H95"/>
    <mergeCell ref="B97:H100"/>
    <mergeCell ref="B102:H106"/>
    <mergeCell ref="B122:H123"/>
    <mergeCell ref="B125:H126"/>
    <mergeCell ref="B108:H112"/>
    <mergeCell ref="B115:H119"/>
  </mergeCells>
  <printOptions/>
  <pageMargins left="0.75" right="0.5" top="0.5" bottom="0.49" header="0.25" footer="0.2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INNOVEST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INNOVEST BHD.</dc:creator>
  <cp:keywords/>
  <dc:description/>
  <cp:lastModifiedBy>Kam JL</cp:lastModifiedBy>
  <cp:lastPrinted>2000-08-22T07:47:25Z</cp:lastPrinted>
  <dcterms:created xsi:type="dcterms:W3CDTF">1999-10-13T04:20:20Z</dcterms:created>
  <dcterms:modified xsi:type="dcterms:W3CDTF">2000-08-22T07:50:59Z</dcterms:modified>
  <cp:category/>
  <cp:version/>
  <cp:contentType/>
  <cp:contentStatus/>
</cp:coreProperties>
</file>